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T26" i="1" l="1"/>
  <c r="G26" i="1" s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6" i="1"/>
  <c r="G6" i="1" s="1"/>
  <c r="R2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6" i="1"/>
  <c r="Q26" i="1"/>
  <c r="P26" i="1"/>
  <c r="N2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6" i="1"/>
  <c r="M26" i="1"/>
  <c r="L26" i="1"/>
  <c r="J2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6" i="1"/>
  <c r="I26" i="1"/>
  <c r="H26" i="1"/>
  <c r="F2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6" i="1"/>
  <c r="E26" i="1"/>
  <c r="D26" i="1"/>
  <c r="S7" i="1" l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</calcChain>
</file>

<file path=xl/sharedStrings.xml><?xml version="1.0" encoding="utf-8"?>
<sst xmlns="http://schemas.openxmlformats.org/spreadsheetml/2006/main" count="70" uniqueCount="55">
  <si>
    <t>Kabupaten/Kota : 33.24 KENDAL</t>
  </si>
  <si>
    <t>Kecamatan</t>
  </si>
  <si>
    <t>Belum Kawin</t>
  </si>
  <si>
    <t>Kawin</t>
  </si>
  <si>
    <t>Cerai Hidup</t>
  </si>
  <si>
    <t>Kode</t>
  </si>
  <si>
    <t>Nama</t>
  </si>
  <si>
    <t>Pria</t>
  </si>
  <si>
    <t>Wanita</t>
  </si>
  <si>
    <t>Jumlah</t>
  </si>
  <si>
    <t>%</t>
  </si>
  <si>
    <t>33.24.01</t>
  </si>
  <si>
    <t>PLANTUNGAN</t>
  </si>
  <si>
    <t>33.24.02</t>
  </si>
  <si>
    <t>PAGERUYUNG</t>
  </si>
  <si>
    <t>33.24.03</t>
  </si>
  <si>
    <t>SUKOREJO</t>
  </si>
  <si>
    <t>33.24.04</t>
  </si>
  <si>
    <t>PATEAN</t>
  </si>
  <si>
    <t>33.24.05</t>
  </si>
  <si>
    <t>SINGOROJO</t>
  </si>
  <si>
    <t>33.24.06</t>
  </si>
  <si>
    <t>LIMBANGAN</t>
  </si>
  <si>
    <t>33.24.07</t>
  </si>
  <si>
    <t>BOJA</t>
  </si>
  <si>
    <t>33.24.08</t>
  </si>
  <si>
    <t>KALIWUNGU</t>
  </si>
  <si>
    <t>33.24.09</t>
  </si>
  <si>
    <t>BRANGSONG</t>
  </si>
  <si>
    <t>33.24.10</t>
  </si>
  <si>
    <t>PEGANDON</t>
  </si>
  <si>
    <t>33.24.11</t>
  </si>
  <si>
    <t>GEMUH</t>
  </si>
  <si>
    <t>33.24.12</t>
  </si>
  <si>
    <t>WELERI</t>
  </si>
  <si>
    <t>33.24.13</t>
  </si>
  <si>
    <t>CEPIRING</t>
  </si>
  <si>
    <t>33.24.14</t>
  </si>
  <si>
    <t>PATEBON</t>
  </si>
  <si>
    <t>33.24.15</t>
  </si>
  <si>
    <t>KENDAL</t>
  </si>
  <si>
    <t>33.24.16</t>
  </si>
  <si>
    <t>ROWOSARI</t>
  </si>
  <si>
    <t>33.24.17</t>
  </si>
  <si>
    <t>KANGKUNG</t>
  </si>
  <si>
    <t>33.24.18</t>
  </si>
  <si>
    <t>RINGINARUM</t>
  </si>
  <si>
    <t>33.24.19</t>
  </si>
  <si>
    <t>NGAMPEL</t>
  </si>
  <si>
    <t>33.24.20</t>
  </si>
  <si>
    <t>KALIWUNGU SELATAN</t>
  </si>
  <si>
    <t>Cerai Mati</t>
  </si>
  <si>
    <t>No</t>
  </si>
  <si>
    <t>Jumlah Penduduk Berdasarkan Status Kawin per Kecamatan Semester 1 Tahun 2021</t>
  </si>
  <si>
    <t>Sumber : Dinas Kependudukan dan Pencatatan Sipil Kabupaten Kendal, Semester 1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</si>
</sst>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3A7FC"/>
      </patternFill>
    </fill>
    <fill>
      <patternFill patternType="solid">
        <fgColor rgb="FFFFDA46"/>
      </patternFill>
    </fill>
    <fill>
      <patternFill patternType="solid">
        <fgColor rgb="FFB9D2FD"/>
      </patternFill>
    </fill>
    <fill>
      <patternFill patternType="solid">
        <fgColor rgb="FF8080FF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5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4" xfId="0" applyBorder="1" applyAlignment="1">
      <alignment vertical="top"/>
    </xf>
    <xf numFmtId="0" fontId="6" fillId="0" borderId="4" xfId="0" applyFont="1" applyBorder="1" applyAlignment="1">
      <alignment vertical="top"/>
    </xf>
    <xf numFmtId="10" fontId="4" fillId="0" borderId="1" xfId="0" applyNumberFormat="1" applyFont="1" applyBorder="1" applyAlignment="1">
      <alignment horizontal="right" vertical="top"/>
    </xf>
    <xf numFmtId="10" fontId="4" fillId="0" borderId="1" xfId="2" applyNumberFormat="1" applyFont="1" applyBorder="1" applyAlignment="1">
      <alignment horizontal="right" vertical="top"/>
    </xf>
    <xf numFmtId="10" fontId="0" fillId="0" borderId="0" xfId="0" applyNumberFormat="1"/>
    <xf numFmtId="41" fontId="4" fillId="0" borderId="1" xfId="1" applyFont="1" applyBorder="1" applyAlignment="1">
      <alignment horizontal="right" vertical="top"/>
    </xf>
    <xf numFmtId="41" fontId="5" fillId="6" borderId="1" xfId="1" applyFont="1" applyFill="1" applyBorder="1" applyAlignment="1">
      <alignment horizontal="right" vertical="top"/>
    </xf>
    <xf numFmtId="41" fontId="3" fillId="6" borderId="1" xfId="1" applyFont="1" applyFill="1" applyBorder="1" applyAlignment="1">
      <alignment horizontal="right" vertical="top"/>
    </xf>
    <xf numFmtId="41" fontId="0" fillId="0" borderId="0" xfId="0" applyNumberFormat="1"/>
    <xf numFmtId="0" fontId="2" fillId="0" borderId="0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/>
    </xf>
    <xf numFmtId="10" fontId="3" fillId="6" borderId="1" xfId="0" applyNumberFormat="1" applyFont="1" applyFill="1" applyBorder="1" applyAlignment="1">
      <alignment horizontal="right" vertical="top"/>
    </xf>
    <xf numFmtId="10" fontId="3" fillId="6" borderId="1" xfId="2" applyNumberFormat="1" applyFont="1" applyFill="1" applyBorder="1" applyAlignment="1">
      <alignment horizontal="right" vertical="top"/>
    </xf>
    <xf numFmtId="0" fontId="1" fillId="0" borderId="0" xfId="0" applyFont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I4" workbookViewId="0">
      <selection activeCell="I26" sqref="A26:XFD26"/>
    </sheetView>
  </sheetViews>
  <sheetFormatPr defaultColWidth="7.42578125" defaultRowHeight="15" x14ac:dyDescent="0.25"/>
  <cols>
    <col min="3" max="3" width="18.28515625" customWidth="1"/>
    <col min="4" max="6" width="8.5703125" bestFit="1" customWidth="1"/>
    <col min="7" max="7" width="12.7109375" customWidth="1"/>
    <col min="8" max="10" width="9" bestFit="1" customWidth="1"/>
    <col min="11" max="11" width="11.7109375" customWidth="1"/>
    <col min="20" max="20" width="10.28515625" customWidth="1"/>
  </cols>
  <sheetData>
    <row r="1" spans="1:20" ht="17.649999999999999" customHeight="1" x14ac:dyDescent="0.25">
      <c r="A1" s="17" t="s">
        <v>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7.649999999999999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0" ht="24.6" customHeight="1" x14ac:dyDescent="0.25">
      <c r="A3" s="18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7.649999999999999" customHeight="1" x14ac:dyDescent="0.25">
      <c r="A4" s="21" t="s">
        <v>52</v>
      </c>
      <c r="B4" s="23" t="s">
        <v>1</v>
      </c>
      <c r="C4" s="23"/>
      <c r="D4" s="24" t="s">
        <v>2</v>
      </c>
      <c r="E4" s="24"/>
      <c r="F4" s="24"/>
      <c r="G4" s="24"/>
      <c r="H4" s="24" t="s">
        <v>3</v>
      </c>
      <c r="I4" s="24"/>
      <c r="J4" s="24"/>
      <c r="K4" s="24"/>
      <c r="L4" s="24" t="s">
        <v>4</v>
      </c>
      <c r="M4" s="24"/>
      <c r="N4" s="24"/>
      <c r="O4" s="24"/>
      <c r="P4" s="25" t="s">
        <v>51</v>
      </c>
      <c r="Q4" s="26"/>
      <c r="R4" s="26"/>
      <c r="S4" s="27"/>
      <c r="T4" s="3" t="s">
        <v>9</v>
      </c>
    </row>
    <row r="5" spans="1:20" ht="17.45" customHeight="1" x14ac:dyDescent="0.25">
      <c r="A5" s="22"/>
      <c r="B5" s="4" t="s">
        <v>5</v>
      </c>
      <c r="C5" s="4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7</v>
      </c>
      <c r="M5" s="5" t="s">
        <v>8</v>
      </c>
      <c r="N5" s="5" t="s">
        <v>9</v>
      </c>
      <c r="O5" s="5" t="s">
        <v>10</v>
      </c>
      <c r="P5" s="5" t="s">
        <v>7</v>
      </c>
      <c r="Q5" s="5" t="s">
        <v>8</v>
      </c>
      <c r="R5" s="5" t="s">
        <v>9</v>
      </c>
      <c r="S5" s="5" t="s">
        <v>10</v>
      </c>
      <c r="T5" s="3" t="s">
        <v>1</v>
      </c>
    </row>
    <row r="6" spans="1:20" ht="18.2" customHeight="1" x14ac:dyDescent="0.25">
      <c r="A6" s="6">
        <v>1</v>
      </c>
      <c r="B6" s="7" t="s">
        <v>11</v>
      </c>
      <c r="C6" s="2" t="s">
        <v>12</v>
      </c>
      <c r="D6" s="13">
        <v>7823</v>
      </c>
      <c r="E6" s="13">
        <v>5742</v>
      </c>
      <c r="F6" s="13">
        <f>D6+E6</f>
        <v>13565</v>
      </c>
      <c r="G6" s="10">
        <f>F6/T6</f>
        <v>0.41050083219851718</v>
      </c>
      <c r="H6" s="13">
        <v>8560</v>
      </c>
      <c r="I6" s="13">
        <v>8786</v>
      </c>
      <c r="J6" s="13">
        <f>H6+I6</f>
        <v>17346</v>
      </c>
      <c r="K6" s="10">
        <f>J6/T6</f>
        <v>0.52492056286881528</v>
      </c>
      <c r="L6" s="13">
        <v>284</v>
      </c>
      <c r="M6" s="13">
        <v>362</v>
      </c>
      <c r="N6" s="13">
        <f>L6+M6</f>
        <v>646</v>
      </c>
      <c r="O6" s="10">
        <f>N6/T6</f>
        <v>1.954909971251324E-2</v>
      </c>
      <c r="P6" s="13">
        <v>259</v>
      </c>
      <c r="Q6" s="13">
        <v>1229</v>
      </c>
      <c r="R6" s="13">
        <f>P6+Q6</f>
        <v>1488</v>
      </c>
      <c r="S6" s="11">
        <f>R6/T6</f>
        <v>4.5029505220154337E-2</v>
      </c>
      <c r="T6" s="13">
        <f>F6+J6+N6+R6</f>
        <v>33045</v>
      </c>
    </row>
    <row r="7" spans="1:20" ht="17.649999999999999" customHeight="1" x14ac:dyDescent="0.25">
      <c r="A7" s="6">
        <v>2</v>
      </c>
      <c r="B7" s="7" t="s">
        <v>13</v>
      </c>
      <c r="C7" s="2" t="s">
        <v>14</v>
      </c>
      <c r="D7" s="13">
        <v>8590</v>
      </c>
      <c r="E7" s="13">
        <v>6369</v>
      </c>
      <c r="F7" s="13">
        <f t="shared" ref="F7:F25" si="0">D7+E7</f>
        <v>14959</v>
      </c>
      <c r="G7" s="10">
        <f t="shared" ref="G7:G25" si="1">F7/T7</f>
        <v>0.40667137886037408</v>
      </c>
      <c r="H7" s="13">
        <v>9658</v>
      </c>
      <c r="I7" s="13">
        <v>9936</v>
      </c>
      <c r="J7" s="13">
        <f t="shared" ref="J7:J25" si="2">H7+I7</f>
        <v>19594</v>
      </c>
      <c r="K7" s="10">
        <f t="shared" ref="K7:K26" si="3">J7/T7</f>
        <v>0.53267725097868635</v>
      </c>
      <c r="L7" s="13">
        <v>312</v>
      </c>
      <c r="M7" s="13">
        <v>406</v>
      </c>
      <c r="N7" s="13">
        <f t="shared" ref="N7:N25" si="4">L7+M7</f>
        <v>718</v>
      </c>
      <c r="O7" s="10">
        <f t="shared" ref="O7:O26" si="5">N7/T7</f>
        <v>1.9519356241844279E-2</v>
      </c>
      <c r="P7" s="13">
        <v>281</v>
      </c>
      <c r="Q7" s="13">
        <v>1232</v>
      </c>
      <c r="R7" s="13">
        <f t="shared" ref="R7:R25" si="6">P7+Q7</f>
        <v>1513</v>
      </c>
      <c r="S7" s="11">
        <f t="shared" ref="S7:S26" si="7">R7/T7</f>
        <v>4.113201391909526E-2</v>
      </c>
      <c r="T7" s="13">
        <f t="shared" ref="T7:T25" si="8">F7+J7+N7+R7</f>
        <v>36784</v>
      </c>
    </row>
    <row r="8" spans="1:20" ht="17.649999999999999" customHeight="1" x14ac:dyDescent="0.25">
      <c r="A8" s="6">
        <v>3</v>
      </c>
      <c r="B8" s="7" t="s">
        <v>15</v>
      </c>
      <c r="C8" s="2" t="s">
        <v>16</v>
      </c>
      <c r="D8" s="13">
        <v>14440</v>
      </c>
      <c r="E8" s="13">
        <v>11143</v>
      </c>
      <c r="F8" s="13">
        <f t="shared" si="0"/>
        <v>25583</v>
      </c>
      <c r="G8" s="10">
        <f t="shared" si="1"/>
        <v>0.41308876007169271</v>
      </c>
      <c r="H8" s="13">
        <v>16192</v>
      </c>
      <c r="I8" s="13">
        <v>16432</v>
      </c>
      <c r="J8" s="13">
        <f t="shared" si="2"/>
        <v>32624</v>
      </c>
      <c r="K8" s="10">
        <f t="shared" si="3"/>
        <v>0.52677980332951191</v>
      </c>
      <c r="L8" s="13">
        <v>564</v>
      </c>
      <c r="M8" s="13">
        <v>746</v>
      </c>
      <c r="N8" s="13">
        <f t="shared" si="4"/>
        <v>1310</v>
      </c>
      <c r="O8" s="10">
        <f t="shared" si="5"/>
        <v>2.1152573024817944E-2</v>
      </c>
      <c r="P8" s="13">
        <v>486</v>
      </c>
      <c r="Q8" s="13">
        <v>1928</v>
      </c>
      <c r="R8" s="13">
        <f t="shared" si="6"/>
        <v>2414</v>
      </c>
      <c r="S8" s="11">
        <f t="shared" si="7"/>
        <v>3.8978863573977493E-2</v>
      </c>
      <c r="T8" s="13">
        <f t="shared" si="8"/>
        <v>61931</v>
      </c>
    </row>
    <row r="9" spans="1:20" ht="17.850000000000001" customHeight="1" x14ac:dyDescent="0.25">
      <c r="A9" s="6">
        <v>4</v>
      </c>
      <c r="B9" s="7" t="s">
        <v>17</v>
      </c>
      <c r="C9" s="2" t="s">
        <v>18</v>
      </c>
      <c r="D9" s="13">
        <v>11957</v>
      </c>
      <c r="E9" s="13">
        <v>9217</v>
      </c>
      <c r="F9" s="13">
        <f t="shared" si="0"/>
        <v>21174</v>
      </c>
      <c r="G9" s="10">
        <f t="shared" si="1"/>
        <v>0.39491206147304025</v>
      </c>
      <c r="H9" s="13">
        <v>14364</v>
      </c>
      <c r="I9" s="13">
        <v>14774</v>
      </c>
      <c r="J9" s="13">
        <f t="shared" si="2"/>
        <v>29138</v>
      </c>
      <c r="K9" s="10">
        <f t="shared" si="3"/>
        <v>0.54344704105041308</v>
      </c>
      <c r="L9" s="13">
        <v>519</v>
      </c>
      <c r="M9" s="13">
        <v>726</v>
      </c>
      <c r="N9" s="13">
        <f t="shared" si="4"/>
        <v>1245</v>
      </c>
      <c r="O9" s="10">
        <f t="shared" si="5"/>
        <v>2.3220247309621949E-2</v>
      </c>
      <c r="P9" s="13">
        <v>362</v>
      </c>
      <c r="Q9" s="13">
        <v>1698</v>
      </c>
      <c r="R9" s="13">
        <f t="shared" si="6"/>
        <v>2060</v>
      </c>
      <c r="S9" s="11">
        <f t="shared" si="7"/>
        <v>3.8420650166924669E-2</v>
      </c>
      <c r="T9" s="13">
        <f t="shared" si="8"/>
        <v>53617</v>
      </c>
    </row>
    <row r="10" spans="1:20" ht="17.649999999999999" customHeight="1" x14ac:dyDescent="0.25">
      <c r="A10" s="6">
        <v>5</v>
      </c>
      <c r="B10" s="7" t="s">
        <v>19</v>
      </c>
      <c r="C10" s="2" t="s">
        <v>20</v>
      </c>
      <c r="D10" s="13">
        <v>12323</v>
      </c>
      <c r="E10" s="13">
        <v>9883</v>
      </c>
      <c r="F10" s="13">
        <f t="shared" si="0"/>
        <v>22206</v>
      </c>
      <c r="G10" s="10">
        <f t="shared" si="1"/>
        <v>0.40962166350002766</v>
      </c>
      <c r="H10" s="13">
        <v>14223</v>
      </c>
      <c r="I10" s="13">
        <v>14596</v>
      </c>
      <c r="J10" s="13">
        <f t="shared" si="2"/>
        <v>28819</v>
      </c>
      <c r="K10" s="10">
        <f t="shared" si="3"/>
        <v>0.53160797624098433</v>
      </c>
      <c r="L10" s="13">
        <v>491</v>
      </c>
      <c r="M10" s="13">
        <v>649</v>
      </c>
      <c r="N10" s="13">
        <f t="shared" si="4"/>
        <v>1140</v>
      </c>
      <c r="O10" s="10">
        <f t="shared" si="5"/>
        <v>2.1028942465551273E-2</v>
      </c>
      <c r="P10" s="13">
        <v>359</v>
      </c>
      <c r="Q10" s="13">
        <v>1687</v>
      </c>
      <c r="R10" s="13">
        <f t="shared" si="6"/>
        <v>2046</v>
      </c>
      <c r="S10" s="11">
        <f t="shared" si="7"/>
        <v>3.7741417793436753E-2</v>
      </c>
      <c r="T10" s="13">
        <f t="shared" si="8"/>
        <v>54211</v>
      </c>
    </row>
    <row r="11" spans="1:20" ht="17.649999999999999" customHeight="1" x14ac:dyDescent="0.25">
      <c r="A11" s="6">
        <v>6</v>
      </c>
      <c r="B11" s="7" t="s">
        <v>21</v>
      </c>
      <c r="C11" s="2" t="s">
        <v>22</v>
      </c>
      <c r="D11" s="13">
        <v>7951</v>
      </c>
      <c r="E11" s="13">
        <v>6494</v>
      </c>
      <c r="F11" s="13">
        <f t="shared" si="0"/>
        <v>14445</v>
      </c>
      <c r="G11" s="10">
        <f t="shared" si="1"/>
        <v>0.40196460373998222</v>
      </c>
      <c r="H11" s="13">
        <v>9484</v>
      </c>
      <c r="I11" s="13">
        <v>9640</v>
      </c>
      <c r="J11" s="13">
        <f t="shared" si="2"/>
        <v>19124</v>
      </c>
      <c r="K11" s="10">
        <f t="shared" si="3"/>
        <v>0.53216829919857522</v>
      </c>
      <c r="L11" s="13">
        <v>291</v>
      </c>
      <c r="M11" s="13">
        <v>385</v>
      </c>
      <c r="N11" s="13">
        <f t="shared" si="4"/>
        <v>676</v>
      </c>
      <c r="O11" s="10">
        <f t="shared" si="5"/>
        <v>1.8811219946571683E-2</v>
      </c>
      <c r="P11" s="13">
        <v>366</v>
      </c>
      <c r="Q11" s="13">
        <v>1325</v>
      </c>
      <c r="R11" s="13">
        <f t="shared" si="6"/>
        <v>1691</v>
      </c>
      <c r="S11" s="11">
        <f t="shared" si="7"/>
        <v>4.705587711487088E-2</v>
      </c>
      <c r="T11" s="13">
        <f t="shared" si="8"/>
        <v>35936</v>
      </c>
    </row>
    <row r="12" spans="1:20" ht="17.850000000000001" customHeight="1" x14ac:dyDescent="0.25">
      <c r="A12" s="6">
        <v>7</v>
      </c>
      <c r="B12" s="7" t="s">
        <v>23</v>
      </c>
      <c r="C12" s="2" t="s">
        <v>24</v>
      </c>
      <c r="D12" s="13">
        <v>18663</v>
      </c>
      <c r="E12" s="13">
        <v>15348</v>
      </c>
      <c r="F12" s="13">
        <f t="shared" si="0"/>
        <v>34011</v>
      </c>
      <c r="G12" s="10">
        <f t="shared" si="1"/>
        <v>0.42176339285714287</v>
      </c>
      <c r="H12" s="13">
        <v>20489</v>
      </c>
      <c r="I12" s="13">
        <v>20903</v>
      </c>
      <c r="J12" s="13">
        <f t="shared" si="2"/>
        <v>41392</v>
      </c>
      <c r="K12" s="10">
        <f t="shared" si="3"/>
        <v>0.51329365079365075</v>
      </c>
      <c r="L12" s="13">
        <v>700</v>
      </c>
      <c r="M12" s="13">
        <v>1038</v>
      </c>
      <c r="N12" s="13">
        <f t="shared" si="4"/>
        <v>1738</v>
      </c>
      <c r="O12" s="10">
        <f t="shared" si="5"/>
        <v>2.1552579365079365E-2</v>
      </c>
      <c r="P12" s="13">
        <v>673</v>
      </c>
      <c r="Q12" s="13">
        <v>2826</v>
      </c>
      <c r="R12" s="13">
        <f t="shared" si="6"/>
        <v>3499</v>
      </c>
      <c r="S12" s="11">
        <f t="shared" si="7"/>
        <v>4.3390376984126983E-2</v>
      </c>
      <c r="T12" s="13">
        <f t="shared" si="8"/>
        <v>80640</v>
      </c>
    </row>
    <row r="13" spans="1:20" ht="17.649999999999999" customHeight="1" x14ac:dyDescent="0.25">
      <c r="A13" s="6">
        <v>8</v>
      </c>
      <c r="B13" s="7" t="s">
        <v>25</v>
      </c>
      <c r="C13" s="2" t="s">
        <v>26</v>
      </c>
      <c r="D13" s="13">
        <v>15912</v>
      </c>
      <c r="E13" s="13">
        <v>13045</v>
      </c>
      <c r="F13" s="13">
        <f t="shared" si="0"/>
        <v>28957</v>
      </c>
      <c r="G13" s="10">
        <f t="shared" si="1"/>
        <v>0.44706736039276834</v>
      </c>
      <c r="H13" s="13">
        <v>15513</v>
      </c>
      <c r="I13" s="13">
        <v>15836</v>
      </c>
      <c r="J13" s="13">
        <f t="shared" si="2"/>
        <v>31349</v>
      </c>
      <c r="K13" s="10">
        <f t="shared" si="3"/>
        <v>0.48399746800265553</v>
      </c>
      <c r="L13" s="13">
        <v>520</v>
      </c>
      <c r="M13" s="13">
        <v>792</v>
      </c>
      <c r="N13" s="13">
        <f t="shared" si="4"/>
        <v>1312</v>
      </c>
      <c r="O13" s="10">
        <f t="shared" si="5"/>
        <v>2.025597875592472E-2</v>
      </c>
      <c r="P13" s="13">
        <v>553</v>
      </c>
      <c r="Q13" s="13">
        <v>2600</v>
      </c>
      <c r="R13" s="13">
        <f t="shared" si="6"/>
        <v>3153</v>
      </c>
      <c r="S13" s="11">
        <f t="shared" si="7"/>
        <v>4.8679192848651402E-2</v>
      </c>
      <c r="T13" s="13">
        <f t="shared" si="8"/>
        <v>64771</v>
      </c>
    </row>
    <row r="14" spans="1:20" ht="17.649999999999999" customHeight="1" x14ac:dyDescent="0.25">
      <c r="A14" s="6">
        <v>9</v>
      </c>
      <c r="B14" s="7" t="s">
        <v>27</v>
      </c>
      <c r="C14" s="2" t="s">
        <v>28</v>
      </c>
      <c r="D14" s="13">
        <v>12415</v>
      </c>
      <c r="E14" s="13">
        <v>9845</v>
      </c>
      <c r="F14" s="13">
        <f t="shared" si="0"/>
        <v>22260</v>
      </c>
      <c r="G14" s="10">
        <f t="shared" si="1"/>
        <v>0.43177189409368638</v>
      </c>
      <c r="H14" s="13">
        <v>12807</v>
      </c>
      <c r="I14" s="13">
        <v>12814</v>
      </c>
      <c r="J14" s="13">
        <f t="shared" si="2"/>
        <v>25621</v>
      </c>
      <c r="K14" s="10">
        <f t="shared" si="3"/>
        <v>0.49696440694404037</v>
      </c>
      <c r="L14" s="13">
        <v>509</v>
      </c>
      <c r="M14" s="13">
        <v>669</v>
      </c>
      <c r="N14" s="13">
        <f t="shared" si="4"/>
        <v>1178</v>
      </c>
      <c r="O14" s="10">
        <f t="shared" si="5"/>
        <v>2.2849384152846475E-2</v>
      </c>
      <c r="P14" s="13">
        <v>441</v>
      </c>
      <c r="Q14" s="13">
        <v>2055</v>
      </c>
      <c r="R14" s="13">
        <f t="shared" si="6"/>
        <v>2496</v>
      </c>
      <c r="S14" s="11">
        <f t="shared" si="7"/>
        <v>4.8414314809426824E-2</v>
      </c>
      <c r="T14" s="13">
        <f t="shared" si="8"/>
        <v>51555</v>
      </c>
    </row>
    <row r="15" spans="1:20" ht="17.850000000000001" customHeight="1" x14ac:dyDescent="0.25">
      <c r="A15" s="6">
        <v>10</v>
      </c>
      <c r="B15" s="7" t="s">
        <v>29</v>
      </c>
      <c r="C15" s="2" t="s">
        <v>30</v>
      </c>
      <c r="D15" s="13">
        <v>9350</v>
      </c>
      <c r="E15" s="13">
        <v>7656</v>
      </c>
      <c r="F15" s="13">
        <f t="shared" si="0"/>
        <v>17006</v>
      </c>
      <c r="G15" s="10">
        <f t="shared" si="1"/>
        <v>0.4335721387961145</v>
      </c>
      <c r="H15" s="13">
        <v>9587</v>
      </c>
      <c r="I15" s="13">
        <v>9355</v>
      </c>
      <c r="J15" s="13">
        <f t="shared" si="2"/>
        <v>18942</v>
      </c>
      <c r="K15" s="10">
        <f t="shared" si="3"/>
        <v>0.48293093338092447</v>
      </c>
      <c r="L15" s="13">
        <v>514</v>
      </c>
      <c r="M15" s="13">
        <v>604</v>
      </c>
      <c r="N15" s="13">
        <f t="shared" si="4"/>
        <v>1118</v>
      </c>
      <c r="O15" s="10">
        <f t="shared" si="5"/>
        <v>2.8503684062922266E-2</v>
      </c>
      <c r="P15" s="13">
        <v>355</v>
      </c>
      <c r="Q15" s="13">
        <v>1802</v>
      </c>
      <c r="R15" s="13">
        <f t="shared" si="6"/>
        <v>2157</v>
      </c>
      <c r="S15" s="11">
        <f t="shared" si="7"/>
        <v>5.4993243760038751E-2</v>
      </c>
      <c r="T15" s="13">
        <f t="shared" si="8"/>
        <v>39223</v>
      </c>
    </row>
    <row r="16" spans="1:20" ht="17.649999999999999" customHeight="1" x14ac:dyDescent="0.25">
      <c r="A16" s="6">
        <v>11</v>
      </c>
      <c r="B16" s="7" t="s">
        <v>31</v>
      </c>
      <c r="C16" s="2" t="s">
        <v>32</v>
      </c>
      <c r="D16" s="13">
        <v>12732</v>
      </c>
      <c r="E16" s="13">
        <v>10349</v>
      </c>
      <c r="F16" s="13">
        <f t="shared" si="0"/>
        <v>23081</v>
      </c>
      <c r="G16" s="10">
        <f t="shared" si="1"/>
        <v>0.43337276328883378</v>
      </c>
      <c r="H16" s="13">
        <v>13083</v>
      </c>
      <c r="I16" s="13">
        <v>13049</v>
      </c>
      <c r="J16" s="13">
        <f t="shared" si="2"/>
        <v>26132</v>
      </c>
      <c r="K16" s="10">
        <f t="shared" si="3"/>
        <v>0.49065885578024371</v>
      </c>
      <c r="L16" s="13">
        <v>678</v>
      </c>
      <c r="M16" s="13">
        <v>712</v>
      </c>
      <c r="N16" s="13">
        <f t="shared" si="4"/>
        <v>1390</v>
      </c>
      <c r="O16" s="10">
        <f t="shared" si="5"/>
        <v>2.6098875307459773E-2</v>
      </c>
      <c r="P16" s="13">
        <v>452</v>
      </c>
      <c r="Q16" s="13">
        <v>2204</v>
      </c>
      <c r="R16" s="13">
        <f t="shared" si="6"/>
        <v>2656</v>
      </c>
      <c r="S16" s="11">
        <f t="shared" si="7"/>
        <v>4.98695056234627E-2</v>
      </c>
      <c r="T16" s="13">
        <f t="shared" si="8"/>
        <v>53259</v>
      </c>
    </row>
    <row r="17" spans="1:20" ht="17.649999999999999" customHeight="1" x14ac:dyDescent="0.25">
      <c r="A17" s="6">
        <v>12</v>
      </c>
      <c r="B17" s="7" t="s">
        <v>33</v>
      </c>
      <c r="C17" s="2" t="s">
        <v>34</v>
      </c>
      <c r="D17" s="13">
        <v>15210</v>
      </c>
      <c r="E17" s="13">
        <v>12154</v>
      </c>
      <c r="F17" s="13">
        <f t="shared" si="0"/>
        <v>27364</v>
      </c>
      <c r="G17" s="10">
        <f t="shared" si="1"/>
        <v>0.44081448546942459</v>
      </c>
      <c r="H17" s="13">
        <v>14826</v>
      </c>
      <c r="I17" s="13">
        <v>14828</v>
      </c>
      <c r="J17" s="13">
        <f t="shared" si="2"/>
        <v>29654</v>
      </c>
      <c r="K17" s="10">
        <f t="shared" si="3"/>
        <v>0.47770474901733362</v>
      </c>
      <c r="L17" s="13">
        <v>730</v>
      </c>
      <c r="M17" s="13">
        <v>985</v>
      </c>
      <c r="N17" s="13">
        <f t="shared" si="4"/>
        <v>1715</v>
      </c>
      <c r="O17" s="10">
        <f t="shared" si="5"/>
        <v>2.7627424447451511E-2</v>
      </c>
      <c r="P17" s="13">
        <v>590</v>
      </c>
      <c r="Q17" s="13">
        <v>2753</v>
      </c>
      <c r="R17" s="13">
        <f t="shared" si="6"/>
        <v>3343</v>
      </c>
      <c r="S17" s="11">
        <f t="shared" si="7"/>
        <v>5.3853341065790324E-2</v>
      </c>
      <c r="T17" s="13">
        <f t="shared" si="8"/>
        <v>62076</v>
      </c>
    </row>
    <row r="18" spans="1:20" ht="17.850000000000001" customHeight="1" x14ac:dyDescent="0.25">
      <c r="A18" s="6">
        <v>13</v>
      </c>
      <c r="B18" s="7" t="s">
        <v>35</v>
      </c>
      <c r="C18" s="2" t="s">
        <v>36</v>
      </c>
      <c r="D18" s="13">
        <v>12575</v>
      </c>
      <c r="E18" s="13">
        <v>10533</v>
      </c>
      <c r="F18" s="13">
        <f t="shared" si="0"/>
        <v>23108</v>
      </c>
      <c r="G18" s="10">
        <f t="shared" si="1"/>
        <v>0.42926938009697013</v>
      </c>
      <c r="H18" s="13">
        <v>13238</v>
      </c>
      <c r="I18" s="13">
        <v>13237</v>
      </c>
      <c r="J18" s="13">
        <f t="shared" si="2"/>
        <v>26475</v>
      </c>
      <c r="K18" s="10">
        <f t="shared" si="3"/>
        <v>0.49181698277943936</v>
      </c>
      <c r="L18" s="13">
        <v>619</v>
      </c>
      <c r="M18" s="13">
        <v>782</v>
      </c>
      <c r="N18" s="13">
        <f t="shared" si="4"/>
        <v>1401</v>
      </c>
      <c r="O18" s="10">
        <f t="shared" si="5"/>
        <v>2.6025895859263251E-2</v>
      </c>
      <c r="P18" s="13">
        <v>549</v>
      </c>
      <c r="Q18" s="13">
        <v>2298</v>
      </c>
      <c r="R18" s="13">
        <f t="shared" si="6"/>
        <v>2847</v>
      </c>
      <c r="S18" s="11">
        <f t="shared" si="7"/>
        <v>5.288774126432725E-2</v>
      </c>
      <c r="T18" s="13">
        <f t="shared" si="8"/>
        <v>53831</v>
      </c>
    </row>
    <row r="19" spans="1:20" ht="17.649999999999999" customHeight="1" x14ac:dyDescent="0.25">
      <c r="A19" s="6">
        <v>14</v>
      </c>
      <c r="B19" s="7" t="s">
        <v>37</v>
      </c>
      <c r="C19" s="2" t="s">
        <v>38</v>
      </c>
      <c r="D19" s="13">
        <v>14792</v>
      </c>
      <c r="E19" s="13">
        <v>11948</v>
      </c>
      <c r="F19" s="13">
        <f t="shared" si="0"/>
        <v>26740</v>
      </c>
      <c r="G19" s="10">
        <f t="shared" si="1"/>
        <v>0.43695666383423754</v>
      </c>
      <c r="H19" s="13">
        <v>15053</v>
      </c>
      <c r="I19" s="13">
        <v>15043</v>
      </c>
      <c r="J19" s="13">
        <f t="shared" si="2"/>
        <v>30096</v>
      </c>
      <c r="K19" s="10">
        <f t="shared" si="3"/>
        <v>0.49179684946728547</v>
      </c>
      <c r="L19" s="13">
        <v>616</v>
      </c>
      <c r="M19" s="13">
        <v>820</v>
      </c>
      <c r="N19" s="13">
        <f t="shared" si="4"/>
        <v>1436</v>
      </c>
      <c r="O19" s="10">
        <f t="shared" si="5"/>
        <v>2.3465585986012158E-2</v>
      </c>
      <c r="P19" s="13">
        <v>500</v>
      </c>
      <c r="Q19" s="13">
        <v>2424</v>
      </c>
      <c r="R19" s="13">
        <f t="shared" si="6"/>
        <v>2924</v>
      </c>
      <c r="S19" s="11">
        <f t="shared" si="7"/>
        <v>4.7780900712464866E-2</v>
      </c>
      <c r="T19" s="13">
        <f t="shared" si="8"/>
        <v>61196</v>
      </c>
    </row>
    <row r="20" spans="1:20" ht="17.649999999999999" customHeight="1" x14ac:dyDescent="0.25">
      <c r="A20" s="6">
        <v>15</v>
      </c>
      <c r="B20" s="7" t="s">
        <v>39</v>
      </c>
      <c r="C20" s="2" t="s">
        <v>40</v>
      </c>
      <c r="D20" s="13">
        <v>14581</v>
      </c>
      <c r="E20" s="13">
        <v>11891</v>
      </c>
      <c r="F20" s="13">
        <f t="shared" si="0"/>
        <v>26472</v>
      </c>
      <c r="G20" s="10">
        <f t="shared" si="1"/>
        <v>0.44177430659857814</v>
      </c>
      <c r="H20" s="13">
        <v>14506</v>
      </c>
      <c r="I20" s="13">
        <v>14473</v>
      </c>
      <c r="J20" s="13">
        <f t="shared" si="2"/>
        <v>28979</v>
      </c>
      <c r="K20" s="10">
        <f t="shared" si="3"/>
        <v>0.48361202897099564</v>
      </c>
      <c r="L20" s="13">
        <v>522</v>
      </c>
      <c r="M20" s="13">
        <v>791</v>
      </c>
      <c r="N20" s="13">
        <f t="shared" si="4"/>
        <v>1313</v>
      </c>
      <c r="O20" s="10">
        <f t="shared" si="5"/>
        <v>2.1911818697640265E-2</v>
      </c>
      <c r="P20" s="13">
        <v>581</v>
      </c>
      <c r="Q20" s="13">
        <v>2577</v>
      </c>
      <c r="R20" s="13">
        <f t="shared" si="6"/>
        <v>3158</v>
      </c>
      <c r="S20" s="11">
        <f t="shared" si="7"/>
        <v>5.2701845732785954E-2</v>
      </c>
      <c r="T20" s="13">
        <f t="shared" si="8"/>
        <v>59922</v>
      </c>
    </row>
    <row r="21" spans="1:20" ht="17.850000000000001" customHeight="1" x14ac:dyDescent="0.25">
      <c r="A21" s="6">
        <v>16</v>
      </c>
      <c r="B21" s="7" t="s">
        <v>41</v>
      </c>
      <c r="C21" s="2" t="s">
        <v>42</v>
      </c>
      <c r="D21" s="13">
        <v>13474</v>
      </c>
      <c r="E21" s="13">
        <v>10739</v>
      </c>
      <c r="F21" s="13">
        <f t="shared" si="0"/>
        <v>24213</v>
      </c>
      <c r="G21" s="10">
        <f t="shared" si="1"/>
        <v>0.44415298541685777</v>
      </c>
      <c r="H21" s="13">
        <v>13126</v>
      </c>
      <c r="I21" s="13">
        <v>13401</v>
      </c>
      <c r="J21" s="13">
        <f t="shared" si="2"/>
        <v>26527</v>
      </c>
      <c r="K21" s="10">
        <f t="shared" si="3"/>
        <v>0.48660001834357514</v>
      </c>
      <c r="L21" s="13">
        <v>585</v>
      </c>
      <c r="M21" s="13">
        <v>715</v>
      </c>
      <c r="N21" s="13">
        <f t="shared" si="4"/>
        <v>1300</v>
      </c>
      <c r="O21" s="10">
        <f t="shared" si="5"/>
        <v>2.3846647711639E-2</v>
      </c>
      <c r="P21" s="13">
        <v>434</v>
      </c>
      <c r="Q21" s="13">
        <v>2041</v>
      </c>
      <c r="R21" s="13">
        <f t="shared" si="6"/>
        <v>2475</v>
      </c>
      <c r="S21" s="11">
        <f t="shared" si="7"/>
        <v>4.540034852792809E-2</v>
      </c>
      <c r="T21" s="13">
        <f t="shared" si="8"/>
        <v>54515</v>
      </c>
    </row>
    <row r="22" spans="1:20" ht="17.649999999999999" customHeight="1" x14ac:dyDescent="0.25">
      <c r="A22" s="6">
        <v>17</v>
      </c>
      <c r="B22" s="7" t="s">
        <v>43</v>
      </c>
      <c r="C22" s="2" t="s">
        <v>44</v>
      </c>
      <c r="D22" s="13">
        <v>11861</v>
      </c>
      <c r="E22" s="13">
        <v>9540</v>
      </c>
      <c r="F22" s="13">
        <f t="shared" si="0"/>
        <v>21401</v>
      </c>
      <c r="G22" s="10">
        <f t="shared" si="1"/>
        <v>0.41749902458056964</v>
      </c>
      <c r="H22" s="13">
        <v>13042</v>
      </c>
      <c r="I22" s="13">
        <v>13236</v>
      </c>
      <c r="J22" s="13">
        <f t="shared" si="2"/>
        <v>26278</v>
      </c>
      <c r="K22" s="10">
        <f t="shared" si="3"/>
        <v>0.51264143581740151</v>
      </c>
      <c r="L22" s="13">
        <v>504</v>
      </c>
      <c r="M22" s="13">
        <v>644</v>
      </c>
      <c r="N22" s="13">
        <f t="shared" si="4"/>
        <v>1148</v>
      </c>
      <c r="O22" s="10">
        <f t="shared" si="5"/>
        <v>2.2395630120952009E-2</v>
      </c>
      <c r="P22" s="13">
        <v>429</v>
      </c>
      <c r="Q22" s="13">
        <v>2004</v>
      </c>
      <c r="R22" s="13">
        <f t="shared" si="6"/>
        <v>2433</v>
      </c>
      <c r="S22" s="11">
        <f t="shared" si="7"/>
        <v>4.7463909481076864E-2</v>
      </c>
      <c r="T22" s="13">
        <f t="shared" si="8"/>
        <v>51260</v>
      </c>
    </row>
    <row r="23" spans="1:20" ht="17.649999999999999" customHeight="1" x14ac:dyDescent="0.25">
      <c r="A23" s="6">
        <v>18</v>
      </c>
      <c r="B23" s="7" t="s">
        <v>45</v>
      </c>
      <c r="C23" s="2" t="s">
        <v>46</v>
      </c>
      <c r="D23" s="13">
        <v>8706</v>
      </c>
      <c r="E23" s="13">
        <v>6895</v>
      </c>
      <c r="F23" s="13">
        <f t="shared" si="0"/>
        <v>15601</v>
      </c>
      <c r="G23" s="10">
        <f t="shared" si="1"/>
        <v>0.41159244406922751</v>
      </c>
      <c r="H23" s="13">
        <v>9911</v>
      </c>
      <c r="I23" s="13">
        <v>9502</v>
      </c>
      <c r="J23" s="13">
        <f t="shared" si="2"/>
        <v>19413</v>
      </c>
      <c r="K23" s="10">
        <f t="shared" si="3"/>
        <v>0.51216230476994518</v>
      </c>
      <c r="L23" s="13">
        <v>524</v>
      </c>
      <c r="M23" s="13">
        <v>587</v>
      </c>
      <c r="N23" s="13">
        <f t="shared" si="4"/>
        <v>1111</v>
      </c>
      <c r="O23" s="10">
        <f t="shared" si="5"/>
        <v>2.9310890671169269E-2</v>
      </c>
      <c r="P23" s="13">
        <v>276</v>
      </c>
      <c r="Q23" s="13">
        <v>1503</v>
      </c>
      <c r="R23" s="13">
        <f t="shared" si="6"/>
        <v>1779</v>
      </c>
      <c r="S23" s="11">
        <f t="shared" si="7"/>
        <v>4.6934360489658086E-2</v>
      </c>
      <c r="T23" s="13">
        <f t="shared" si="8"/>
        <v>37904</v>
      </c>
    </row>
    <row r="24" spans="1:20" ht="17.850000000000001" customHeight="1" x14ac:dyDescent="0.25">
      <c r="A24" s="6">
        <v>19</v>
      </c>
      <c r="B24" s="7" t="s">
        <v>47</v>
      </c>
      <c r="C24" s="2" t="s">
        <v>48</v>
      </c>
      <c r="D24" s="13">
        <v>8590</v>
      </c>
      <c r="E24" s="13">
        <v>6916</v>
      </c>
      <c r="F24" s="13">
        <f t="shared" si="0"/>
        <v>15506</v>
      </c>
      <c r="G24" s="10">
        <f t="shared" si="1"/>
        <v>0.42134724599875001</v>
      </c>
      <c r="H24" s="13">
        <v>9304</v>
      </c>
      <c r="I24" s="13">
        <v>9158</v>
      </c>
      <c r="J24" s="13">
        <f t="shared" si="2"/>
        <v>18462</v>
      </c>
      <c r="K24" s="10">
        <f t="shared" si="3"/>
        <v>0.50167115024048259</v>
      </c>
      <c r="L24" s="13">
        <v>398</v>
      </c>
      <c r="M24" s="13">
        <v>504</v>
      </c>
      <c r="N24" s="13">
        <f t="shared" si="4"/>
        <v>902</v>
      </c>
      <c r="O24" s="10">
        <f t="shared" si="5"/>
        <v>2.451020352707807E-2</v>
      </c>
      <c r="P24" s="13">
        <v>323</v>
      </c>
      <c r="Q24" s="13">
        <v>1608</v>
      </c>
      <c r="R24" s="13">
        <f t="shared" si="6"/>
        <v>1931</v>
      </c>
      <c r="S24" s="11">
        <f t="shared" si="7"/>
        <v>5.2471400233689298E-2</v>
      </c>
      <c r="T24" s="13">
        <f t="shared" si="8"/>
        <v>36801</v>
      </c>
    </row>
    <row r="25" spans="1:20" ht="17.649999999999999" customHeight="1" x14ac:dyDescent="0.25">
      <c r="A25" s="6">
        <v>20</v>
      </c>
      <c r="B25" s="7" t="s">
        <v>49</v>
      </c>
      <c r="C25" s="2" t="s">
        <v>50</v>
      </c>
      <c r="D25" s="13">
        <v>12136</v>
      </c>
      <c r="E25" s="13">
        <v>9758</v>
      </c>
      <c r="F25" s="13">
        <f t="shared" si="0"/>
        <v>21894</v>
      </c>
      <c r="G25" s="10">
        <f t="shared" si="1"/>
        <v>0.43493116668984289</v>
      </c>
      <c r="H25" s="13">
        <v>12433</v>
      </c>
      <c r="I25" s="13">
        <v>12561</v>
      </c>
      <c r="J25" s="13">
        <f t="shared" si="2"/>
        <v>24994</v>
      </c>
      <c r="K25" s="10">
        <f t="shared" si="3"/>
        <v>0.49651363753749578</v>
      </c>
      <c r="L25" s="13">
        <v>407</v>
      </c>
      <c r="M25" s="13">
        <v>641</v>
      </c>
      <c r="N25" s="13">
        <f t="shared" si="4"/>
        <v>1048</v>
      </c>
      <c r="O25" s="10">
        <f t="shared" si="5"/>
        <v>2.0818848209142017E-2</v>
      </c>
      <c r="P25" s="13">
        <v>454</v>
      </c>
      <c r="Q25" s="13">
        <v>1949</v>
      </c>
      <c r="R25" s="13">
        <f t="shared" si="6"/>
        <v>2403</v>
      </c>
      <c r="S25" s="11">
        <f t="shared" si="7"/>
        <v>4.7736347563519341E-2</v>
      </c>
      <c r="T25" s="13">
        <f t="shared" si="8"/>
        <v>50339</v>
      </c>
    </row>
    <row r="26" spans="1:20" s="30" customFormat="1" ht="17.850000000000001" customHeight="1" x14ac:dyDescent="0.25">
      <c r="A26" s="20" t="s">
        <v>9</v>
      </c>
      <c r="B26" s="20"/>
      <c r="C26" s="20"/>
      <c r="D26" s="14">
        <f>SUM(D6:D25)</f>
        <v>244081</v>
      </c>
      <c r="E26" s="14">
        <f>SUM(E6:E25)</f>
        <v>195465</v>
      </c>
      <c r="F26" s="14">
        <f>SUM(F6:F25)</f>
        <v>439546</v>
      </c>
      <c r="G26" s="28">
        <f>F26/T26</f>
        <v>0.42558016142275101</v>
      </c>
      <c r="H26" s="14">
        <f>SUM(H6:H25)</f>
        <v>259399</v>
      </c>
      <c r="I26" s="14">
        <f>SUM(I6:I25)</f>
        <v>261560</v>
      </c>
      <c r="J26" s="14">
        <f>SUM(J6:J25)</f>
        <v>520959</v>
      </c>
      <c r="K26" s="28">
        <f t="shared" si="3"/>
        <v>0.50440639959102107</v>
      </c>
      <c r="L26" s="14">
        <f>SUM(L6:L25)</f>
        <v>10287</v>
      </c>
      <c r="M26" s="14">
        <f>SUM(M6:M25)</f>
        <v>13558</v>
      </c>
      <c r="N26" s="14">
        <f>SUM(N6:N25)</f>
        <v>23845</v>
      </c>
      <c r="O26" s="28">
        <f t="shared" si="5"/>
        <v>2.3087365029201716E-2</v>
      </c>
      <c r="P26" s="14">
        <f>SUM(P6:P25)</f>
        <v>8723</v>
      </c>
      <c r="Q26" s="14">
        <f>SUM(Q6:Q25)</f>
        <v>39743</v>
      </c>
      <c r="R26" s="14">
        <f>SUM(R6:R25)</f>
        <v>48466</v>
      </c>
      <c r="S26" s="29">
        <f t="shared" si="7"/>
        <v>4.6926073957026228E-2</v>
      </c>
      <c r="T26" s="15">
        <f>SUM(T6:T25)</f>
        <v>1032816</v>
      </c>
    </row>
    <row r="27" spans="1:20" ht="21.75" customHeight="1" x14ac:dyDescent="0.25">
      <c r="A27" s="9" t="s">
        <v>54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20" x14ac:dyDescent="0.25">
      <c r="H28" s="16"/>
      <c r="I28" s="16"/>
      <c r="J28" s="16"/>
    </row>
    <row r="29" spans="1:20" x14ac:dyDescent="0.25">
      <c r="J29" s="16"/>
    </row>
    <row r="30" spans="1:20" x14ac:dyDescent="0.25">
      <c r="G30" s="12"/>
    </row>
  </sheetData>
  <mergeCells count="9">
    <mergeCell ref="A1:T1"/>
    <mergeCell ref="A3:T3"/>
    <mergeCell ref="A26:C26"/>
    <mergeCell ref="A4:A5"/>
    <mergeCell ref="B4:C4"/>
    <mergeCell ref="D4:G4"/>
    <mergeCell ref="H4:K4"/>
    <mergeCell ref="L4:O4"/>
    <mergeCell ref="P4:S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2022-02-10T04:03:03Z</dcterms:created>
  <dcterms:modified xsi:type="dcterms:W3CDTF">2022-02-16T01:27:07Z</dcterms:modified>
</cp:coreProperties>
</file>