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0" i="1" l="1"/>
  <c r="I20" i="1"/>
  <c r="H20" i="1"/>
  <c r="J20" i="1" s="1"/>
  <c r="J19" i="1"/>
  <c r="G19" i="1"/>
  <c r="D19" i="1"/>
  <c r="J18" i="1"/>
  <c r="G18" i="1"/>
  <c r="D18" i="1"/>
  <c r="J17" i="1"/>
  <c r="G17" i="1"/>
  <c r="C17" i="1"/>
  <c r="B17" i="1"/>
  <c r="D17" i="1" s="1"/>
  <c r="J16" i="1"/>
  <c r="G16" i="1"/>
  <c r="D16" i="1"/>
  <c r="J15" i="1"/>
  <c r="G15" i="1"/>
  <c r="C15" i="1"/>
  <c r="D15" i="1" s="1"/>
  <c r="B15" i="1"/>
  <c r="J14" i="1"/>
  <c r="G14" i="1"/>
  <c r="D14" i="1"/>
  <c r="J13" i="1"/>
  <c r="G13" i="1"/>
  <c r="C13" i="1"/>
  <c r="D13" i="1" s="1"/>
  <c r="B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C8" i="1"/>
  <c r="B8" i="1"/>
  <c r="J7" i="1"/>
  <c r="G7" i="1"/>
  <c r="D7" i="1"/>
  <c r="J6" i="1"/>
  <c r="G6" i="1"/>
  <c r="D6" i="1"/>
  <c r="B6" i="1"/>
  <c r="J5" i="1"/>
  <c r="G5" i="1"/>
  <c r="D5" i="1"/>
  <c r="C5" i="1"/>
  <c r="C20" i="1" s="1"/>
  <c r="B5" i="1"/>
  <c r="D20" i="1" l="1"/>
</calcChain>
</file>

<file path=xl/sharedStrings.xml><?xml version="1.0" encoding="utf-8"?>
<sst xmlns="http://schemas.openxmlformats.org/spreadsheetml/2006/main" count="31" uniqueCount="24">
  <si>
    <t>Negara Tujuan</t>
  </si>
  <si>
    <t>Tahun 2019</t>
  </si>
  <si>
    <t>Tahun 2020</t>
  </si>
  <si>
    <t>Tahun 2021</t>
  </si>
  <si>
    <t>Laki-Laki</t>
  </si>
  <si>
    <t>Perempuan</t>
  </si>
  <si>
    <t>Jumlah</t>
  </si>
  <si>
    <t>Brunai Darussalam</t>
  </si>
  <si>
    <t>Congo</t>
  </si>
  <si>
    <t>China</t>
  </si>
  <si>
    <t>Hongkong</t>
  </si>
  <si>
    <t>Hungary</t>
  </si>
  <si>
    <t>Japan</t>
  </si>
  <si>
    <t>Poland</t>
  </si>
  <si>
    <t>Romania</t>
  </si>
  <si>
    <t>Singapura</t>
  </si>
  <si>
    <t>Korea Selatan</t>
  </si>
  <si>
    <t>Malaysia</t>
  </si>
  <si>
    <t>Suriname</t>
  </si>
  <si>
    <t>Taiwan</t>
  </si>
  <si>
    <t>United Arab Emirates</t>
  </si>
  <si>
    <t>United States of America</t>
  </si>
  <si>
    <t>Sumber : Perindustrian dan Tenaga Kerja Kabupaten Kendal, 2021.</t>
  </si>
  <si>
    <t>Registrasi Pekerja Migran Indonesia (PMI) Berdasarkan Negara Tujuan Tahun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</si>
</sst>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6" sqref="F26"/>
    </sheetView>
  </sheetViews>
  <sheetFormatPr defaultRowHeight="15" x14ac:dyDescent="0.25"/>
  <cols>
    <col min="1" max="1" width="22.85546875" customWidth="1"/>
    <col min="2" max="10" width="11.7109375" customWidth="1"/>
  </cols>
  <sheetData>
    <row r="1" spans="1:10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0</v>
      </c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</row>
    <row r="4" spans="1:10" ht="28.5" x14ac:dyDescent="0.25">
      <c r="A4" s="2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4" t="s">
        <v>4</v>
      </c>
      <c r="I4" s="4" t="s">
        <v>5</v>
      </c>
      <c r="J4" s="4" t="s">
        <v>6</v>
      </c>
    </row>
    <row r="5" spans="1:10" x14ac:dyDescent="0.25">
      <c r="A5" s="5" t="s">
        <v>7</v>
      </c>
      <c r="B5" s="6">
        <f>1+9+7</f>
        <v>17</v>
      </c>
      <c r="C5" s="11">
        <f>3+13</f>
        <v>16</v>
      </c>
      <c r="D5" s="4">
        <f>B5+C5</f>
        <v>33</v>
      </c>
      <c r="E5" s="6">
        <v>2</v>
      </c>
      <c r="F5" s="6">
        <v>0</v>
      </c>
      <c r="G5" s="4">
        <f>E5+F5</f>
        <v>2</v>
      </c>
      <c r="H5" s="6">
        <v>0</v>
      </c>
      <c r="I5" s="6">
        <v>1</v>
      </c>
      <c r="J5" s="4">
        <f>H5+I5</f>
        <v>1</v>
      </c>
    </row>
    <row r="6" spans="1:10" x14ac:dyDescent="0.25">
      <c r="A6" s="5" t="s">
        <v>8</v>
      </c>
      <c r="B6" s="6">
        <f>1</f>
        <v>1</v>
      </c>
      <c r="C6" s="11">
        <v>0</v>
      </c>
      <c r="D6" s="4">
        <f t="shared" ref="D6:D20" si="0">B6+C6</f>
        <v>1</v>
      </c>
      <c r="E6" s="6"/>
      <c r="F6" s="6"/>
      <c r="G6" s="4">
        <f t="shared" ref="G6:G19" si="1">E6+F6</f>
        <v>0</v>
      </c>
      <c r="H6" s="6"/>
      <c r="I6" s="6"/>
      <c r="J6" s="4">
        <f t="shared" ref="J6:J20" si="2">H6+I6</f>
        <v>0</v>
      </c>
    </row>
    <row r="7" spans="1:10" x14ac:dyDescent="0.25">
      <c r="A7" s="5" t="s">
        <v>9</v>
      </c>
      <c r="B7" s="6"/>
      <c r="C7" s="11"/>
      <c r="D7" s="4">
        <f t="shared" si="0"/>
        <v>0</v>
      </c>
      <c r="E7" s="6"/>
      <c r="F7" s="6"/>
      <c r="G7" s="4">
        <f t="shared" si="1"/>
        <v>0</v>
      </c>
      <c r="H7" s="6">
        <v>1</v>
      </c>
      <c r="I7" s="6">
        <v>0</v>
      </c>
      <c r="J7" s="4">
        <f t="shared" si="2"/>
        <v>1</v>
      </c>
    </row>
    <row r="8" spans="1:10" x14ac:dyDescent="0.25">
      <c r="A8" s="5" t="s">
        <v>10</v>
      </c>
      <c r="B8" s="6">
        <f>1+4</f>
        <v>5</v>
      </c>
      <c r="C8" s="11">
        <f>138+1463</f>
        <v>1601</v>
      </c>
      <c r="D8" s="4">
        <f t="shared" si="0"/>
        <v>1606</v>
      </c>
      <c r="E8" s="6">
        <v>1</v>
      </c>
      <c r="F8" s="6">
        <v>528</v>
      </c>
      <c r="G8" s="4">
        <f t="shared" si="1"/>
        <v>529</v>
      </c>
      <c r="H8" s="6">
        <v>815</v>
      </c>
      <c r="I8" s="6">
        <v>3</v>
      </c>
      <c r="J8" s="4">
        <f t="shared" si="2"/>
        <v>818</v>
      </c>
    </row>
    <row r="9" spans="1:10" x14ac:dyDescent="0.25">
      <c r="A9" s="5" t="s">
        <v>11</v>
      </c>
      <c r="B9" s="6"/>
      <c r="C9" s="11"/>
      <c r="D9" s="4">
        <f t="shared" si="0"/>
        <v>0</v>
      </c>
      <c r="E9" s="6"/>
      <c r="F9" s="6"/>
      <c r="G9" s="4">
        <f t="shared" si="1"/>
        <v>0</v>
      </c>
      <c r="H9" s="6">
        <v>1</v>
      </c>
      <c r="I9" s="6">
        <v>0</v>
      </c>
      <c r="J9" s="4">
        <f t="shared" si="2"/>
        <v>1</v>
      </c>
    </row>
    <row r="10" spans="1:10" x14ac:dyDescent="0.25">
      <c r="A10" s="5" t="s">
        <v>12</v>
      </c>
      <c r="B10" s="6">
        <v>1</v>
      </c>
      <c r="C10" s="6"/>
      <c r="D10" s="4">
        <f>B10+C10</f>
        <v>1</v>
      </c>
      <c r="E10" s="6">
        <v>0</v>
      </c>
      <c r="F10" s="6">
        <v>1</v>
      </c>
      <c r="G10" s="4">
        <f t="shared" si="1"/>
        <v>1</v>
      </c>
      <c r="H10" s="6">
        <v>0</v>
      </c>
      <c r="I10" s="6">
        <v>1</v>
      </c>
      <c r="J10" s="4">
        <f t="shared" si="2"/>
        <v>1</v>
      </c>
    </row>
    <row r="11" spans="1:10" x14ac:dyDescent="0.25">
      <c r="A11" s="5" t="s">
        <v>13</v>
      </c>
      <c r="B11" s="6"/>
      <c r="C11" s="6"/>
      <c r="D11" s="4">
        <f t="shared" si="0"/>
        <v>0</v>
      </c>
      <c r="E11" s="6"/>
      <c r="F11" s="6"/>
      <c r="G11" s="4">
        <f t="shared" si="1"/>
        <v>0</v>
      </c>
      <c r="H11" s="6">
        <v>52</v>
      </c>
      <c r="I11" s="6">
        <v>8</v>
      </c>
      <c r="J11" s="4">
        <f t="shared" si="2"/>
        <v>60</v>
      </c>
    </row>
    <row r="12" spans="1:10" x14ac:dyDescent="0.25">
      <c r="A12" s="5" t="s">
        <v>14</v>
      </c>
      <c r="B12" s="6"/>
      <c r="C12" s="6"/>
      <c r="D12" s="4">
        <f t="shared" si="0"/>
        <v>0</v>
      </c>
      <c r="E12" s="6"/>
      <c r="F12" s="6"/>
      <c r="G12" s="4">
        <f t="shared" si="1"/>
        <v>0</v>
      </c>
      <c r="H12" s="6">
        <v>0</v>
      </c>
      <c r="I12" s="6">
        <v>1</v>
      </c>
      <c r="J12" s="4">
        <f t="shared" si="2"/>
        <v>1</v>
      </c>
    </row>
    <row r="13" spans="1:10" x14ac:dyDescent="0.25">
      <c r="A13" s="7" t="s">
        <v>15</v>
      </c>
      <c r="B13" s="8">
        <f>0</f>
        <v>0</v>
      </c>
      <c r="C13" s="8">
        <f>74+528</f>
        <v>602</v>
      </c>
      <c r="D13" s="9">
        <f t="shared" si="0"/>
        <v>602</v>
      </c>
      <c r="E13" s="8">
        <v>0</v>
      </c>
      <c r="F13" s="8">
        <v>145</v>
      </c>
      <c r="G13" s="9">
        <f t="shared" si="1"/>
        <v>145</v>
      </c>
      <c r="H13" s="8">
        <v>4</v>
      </c>
      <c r="I13" s="8">
        <v>230</v>
      </c>
      <c r="J13" s="9">
        <f t="shared" si="2"/>
        <v>234</v>
      </c>
    </row>
    <row r="14" spans="1:10" x14ac:dyDescent="0.25">
      <c r="A14" s="7" t="s">
        <v>16</v>
      </c>
      <c r="B14" s="8"/>
      <c r="C14" s="8"/>
      <c r="D14" s="9">
        <f t="shared" si="0"/>
        <v>0</v>
      </c>
      <c r="E14" s="8">
        <v>5</v>
      </c>
      <c r="F14" s="8">
        <v>0</v>
      </c>
      <c r="G14" s="9">
        <f t="shared" si="1"/>
        <v>5</v>
      </c>
      <c r="H14" s="8"/>
      <c r="I14" s="8"/>
      <c r="J14" s="9">
        <f t="shared" si="2"/>
        <v>0</v>
      </c>
    </row>
    <row r="15" spans="1:10" x14ac:dyDescent="0.25">
      <c r="A15" s="7" t="s">
        <v>17</v>
      </c>
      <c r="B15" s="8">
        <f>1+12</f>
        <v>13</v>
      </c>
      <c r="C15" s="8">
        <f>29+74+5+7</f>
        <v>115</v>
      </c>
      <c r="D15" s="9">
        <f t="shared" si="0"/>
        <v>128</v>
      </c>
      <c r="E15" s="8">
        <v>2</v>
      </c>
      <c r="F15" s="8">
        <v>14</v>
      </c>
      <c r="G15" s="9">
        <f t="shared" si="1"/>
        <v>16</v>
      </c>
      <c r="H15" s="8"/>
      <c r="I15" s="8"/>
      <c r="J15" s="9">
        <f t="shared" si="2"/>
        <v>0</v>
      </c>
    </row>
    <row r="16" spans="1:10" x14ac:dyDescent="0.25">
      <c r="A16" s="7" t="s">
        <v>18</v>
      </c>
      <c r="B16" s="8"/>
      <c r="C16" s="8"/>
      <c r="D16" s="9">
        <f t="shared" si="0"/>
        <v>0</v>
      </c>
      <c r="E16" s="12"/>
      <c r="F16" s="13"/>
      <c r="G16" s="9">
        <f t="shared" si="1"/>
        <v>0</v>
      </c>
      <c r="H16" s="8">
        <v>1</v>
      </c>
      <c r="I16" s="8"/>
      <c r="J16" s="9">
        <f t="shared" si="2"/>
        <v>1</v>
      </c>
    </row>
    <row r="17" spans="1:10" x14ac:dyDescent="0.25">
      <c r="A17" s="7" t="s">
        <v>19</v>
      </c>
      <c r="B17" s="8">
        <f>2+43</f>
        <v>45</v>
      </c>
      <c r="C17" s="8">
        <f>165+979+2+30</f>
        <v>1176</v>
      </c>
      <c r="D17" s="9">
        <f t="shared" si="0"/>
        <v>1221</v>
      </c>
      <c r="E17" s="8">
        <v>39</v>
      </c>
      <c r="F17" s="8">
        <v>276</v>
      </c>
      <c r="G17" s="9">
        <f t="shared" si="1"/>
        <v>315</v>
      </c>
      <c r="H17" s="8">
        <v>54</v>
      </c>
      <c r="I17" s="8">
        <v>32</v>
      </c>
      <c r="J17" s="9">
        <f t="shared" si="2"/>
        <v>86</v>
      </c>
    </row>
    <row r="18" spans="1:10" ht="30" x14ac:dyDescent="0.25">
      <c r="A18" s="5" t="s">
        <v>20</v>
      </c>
      <c r="B18" s="6"/>
      <c r="C18" s="6"/>
      <c r="D18" s="4">
        <f t="shared" si="0"/>
        <v>0</v>
      </c>
      <c r="E18" s="6"/>
      <c r="F18" s="6"/>
      <c r="G18" s="4">
        <f t="shared" si="1"/>
        <v>0</v>
      </c>
      <c r="H18" s="6">
        <v>1</v>
      </c>
      <c r="I18" s="6">
        <v>0</v>
      </c>
      <c r="J18" s="4">
        <f t="shared" si="2"/>
        <v>1</v>
      </c>
    </row>
    <row r="19" spans="1:10" ht="30" x14ac:dyDescent="0.25">
      <c r="A19" s="5" t="s">
        <v>21</v>
      </c>
      <c r="B19" s="6"/>
      <c r="C19" s="6"/>
      <c r="D19" s="4">
        <f t="shared" si="0"/>
        <v>0</v>
      </c>
      <c r="E19" s="6"/>
      <c r="F19" s="6"/>
      <c r="G19" s="4">
        <f t="shared" si="1"/>
        <v>0</v>
      </c>
      <c r="H19" s="6">
        <v>1</v>
      </c>
      <c r="I19" s="6">
        <v>0</v>
      </c>
      <c r="J19" s="4">
        <f t="shared" si="2"/>
        <v>1</v>
      </c>
    </row>
    <row r="20" spans="1:10" x14ac:dyDescent="0.25">
      <c r="A20" s="10" t="s">
        <v>6</v>
      </c>
      <c r="B20" s="14">
        <f>SUM(B5:B19)</f>
        <v>82</v>
      </c>
      <c r="C20" s="14">
        <f>SUM(C5:C19)</f>
        <v>3510</v>
      </c>
      <c r="D20" s="4">
        <f t="shared" si="0"/>
        <v>3592</v>
      </c>
      <c r="E20" s="4">
        <v>49</v>
      </c>
      <c r="F20" s="4">
        <v>964</v>
      </c>
      <c r="G20" s="4">
        <v>1013</v>
      </c>
      <c r="H20" s="14">
        <f>SUM(H5:H19)</f>
        <v>930</v>
      </c>
      <c r="I20" s="14">
        <f>SUM(I5:I19)</f>
        <v>276</v>
      </c>
      <c r="J20" s="4">
        <f t="shared" si="2"/>
        <v>1206</v>
      </c>
    </row>
    <row r="23" spans="1:10" x14ac:dyDescent="0.25">
      <c r="A23" s="16" t="s">
        <v>22</v>
      </c>
    </row>
  </sheetData>
  <mergeCells count="5">
    <mergeCell ref="A1:J1"/>
    <mergeCell ref="A3:A4"/>
    <mergeCell ref="B3:D3"/>
    <mergeCell ref="E3:G3"/>
    <mergeCell ref="H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2022-06-09T01:25:31Z</dcterms:created>
  <dcterms:modified xsi:type="dcterms:W3CDTF">2022-06-09T01:39:08Z</dcterms:modified>
</cp:coreProperties>
</file>