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Sheet1" sheetId="1" r:id="rId1"/>
    <sheet name="Sheet2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E16" i="1"/>
  <c r="D15" i="1"/>
  <c r="C15" i="1"/>
  <c r="E14" i="1"/>
  <c r="E13" i="1"/>
  <c r="D12" i="1"/>
  <c r="C12" i="1"/>
  <c r="E11" i="1"/>
  <c r="E10" i="1"/>
  <c r="D9" i="1"/>
  <c r="C9" i="1"/>
  <c r="E8" i="1"/>
  <c r="E7" i="1"/>
  <c r="D6" i="1"/>
  <c r="C6" i="1"/>
  <c r="E5" i="1"/>
  <c r="C24" i="1" l="1"/>
  <c r="D24" i="1"/>
  <c r="E15" i="1"/>
  <c r="E9" i="1"/>
  <c r="E12" i="1"/>
  <c r="E6" i="1"/>
  <c r="E24" i="1" l="1"/>
</calcChain>
</file>

<file path=xl/sharedStrings.xml><?xml version="1.0" encoding="utf-8"?>
<sst xmlns="http://schemas.openxmlformats.org/spreadsheetml/2006/main" count="26" uniqueCount="26">
  <si>
    <t>REALISASI PENDAPATAN PAJAK DAERAH KENDAL TAHUN 2023</t>
  </si>
  <si>
    <t>No</t>
  </si>
  <si>
    <t>PAJAK HOTEL</t>
  </si>
  <si>
    <t>JASA BOGA/KATERING</t>
  </si>
  <si>
    <t>RUMAH MAKAN</t>
  </si>
  <si>
    <t>KARAOKE</t>
  </si>
  <si>
    <t>PAJAK HIBURAN/PERTANDINGAN OLAHRAGA</t>
  </si>
  <si>
    <t>REKLAME PAPAN</t>
  </si>
  <si>
    <t>REKLAME KAIN</t>
  </si>
  <si>
    <t>PPJ PLN</t>
  </si>
  <si>
    <t>PPJ NON PLN</t>
  </si>
  <si>
    <t>PBB-P2</t>
  </si>
  <si>
    <t>BPHTB</t>
  </si>
  <si>
    <t>TOTAL</t>
  </si>
  <si>
    <t>Jenis Pajak</t>
  </si>
  <si>
    <t>Target</t>
  </si>
  <si>
    <t>Realisasi</t>
  </si>
  <si>
    <t>Persentase</t>
  </si>
  <si>
    <t>PAJAK RESTORAN</t>
  </si>
  <si>
    <t>PAJAK HIBURAN</t>
  </si>
  <si>
    <t>PAJAK REKLAME</t>
  </si>
  <si>
    <t>PAJAK PARKIR</t>
  </si>
  <si>
    <t>PAJAK AIR TANAH</t>
  </si>
  <si>
    <t>PAJAK PENERANGAN JALAN</t>
  </si>
  <si>
    <t>PAJAK MINERAL BUKAN LOGAM DAN BATUAN</t>
  </si>
  <si>
    <t>PAJAK SARANG BURUNG WALET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</si>
</sst>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-;\-* #,##0_-;_-* &quot;-&quot;_-;_-@_-"/>
    <numFmt numFmtId="165" formatCode="_-&quot;Rp&quot;* #,##0.00_-;\-&quot;Rp&quot;* #,##0.00_-;_-&quot;Rp&quot;* &quot;-&quot;??_-;_-@_-"/>
    <numFmt numFmtId="166" formatCode="_-* #,##0.00_-;\-* #,##0.00_-;_-* &quot;-&quot;??_-;_-@_-"/>
    <numFmt numFmtId="167" formatCode="_-* #,##0_-;\-* #,##0_-;_-* &quot;-&quot;??_-;_-@_-"/>
    <numFmt numFmtId="168" formatCode="_-&quot;Rp&quot;* #,##0_-;\-&quot;Rp&quot;* #,##0_-;_-&quot;Rp&quot;* &quot;-&quot;??_-;_-@_-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9.5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DRAF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>
      <alignment vertical="top"/>
    </xf>
  </cellStyleXfs>
  <cellXfs count="53">
    <xf numFmtId="0" fontId="0" fillId="0" borderId="0" xfId="0"/>
    <xf numFmtId="0" fontId="4" fillId="0" borderId="0" xfId="4" applyFont="1" applyAlignment="1">
      <alignment horizontal="center" vertical="top"/>
    </xf>
    <xf numFmtId="0" fontId="4" fillId="0" borderId="0" xfId="4" applyFont="1">
      <alignment vertical="top"/>
    </xf>
    <xf numFmtId="0" fontId="6" fillId="0" borderId="0" xfId="4" applyFont="1">
      <alignment vertical="top"/>
    </xf>
    <xf numFmtId="164" fontId="4" fillId="0" borderId="0" xfId="2" applyFont="1" applyAlignment="1">
      <alignment horizontal="center" vertical="top"/>
    </xf>
    <xf numFmtId="0" fontId="6" fillId="0" borderId="1" xfId="4" applyFont="1" applyBorder="1" applyAlignment="1">
      <alignment horizontal="center" vertical="top" readingOrder="1"/>
    </xf>
    <xf numFmtId="0" fontId="6" fillId="0" borderId="1" xfId="4" applyFont="1" applyBorder="1" applyAlignment="1">
      <alignment horizontal="center" vertical="top" wrapText="1" readingOrder="1"/>
    </xf>
    <xf numFmtId="164" fontId="6" fillId="0" borderId="1" xfId="2" applyFont="1" applyBorder="1" applyAlignment="1">
      <alignment horizontal="center" vertical="top" wrapText="1" readingOrder="1"/>
    </xf>
    <xf numFmtId="0" fontId="6" fillId="0" borderId="1" xfId="4" applyFont="1" applyBorder="1" applyAlignment="1">
      <alignment vertical="top" wrapText="1" readingOrder="1"/>
    </xf>
    <xf numFmtId="0" fontId="6" fillId="0" borderId="0" xfId="4" applyFont="1" applyAlignment="1">
      <alignment horizontal="center" vertical="top" wrapText="1" readingOrder="1"/>
    </xf>
    <xf numFmtId="0" fontId="6" fillId="0" borderId="0" xfId="4" applyFont="1" applyAlignment="1">
      <alignment horizontal="center" vertical="top"/>
    </xf>
    <xf numFmtId="0" fontId="6" fillId="0" borderId="0" xfId="4" applyFont="1" applyAlignment="1">
      <alignment horizontal="center" vertical="top" wrapText="1"/>
    </xf>
    <xf numFmtId="0" fontId="6" fillId="0" borderId="0" xfId="4" applyFont="1" applyAlignment="1">
      <alignment horizontal="left" vertical="top" wrapText="1"/>
    </xf>
    <xf numFmtId="164" fontId="5" fillId="0" borderId="0" xfId="2" applyFont="1" applyAlignment="1">
      <alignment vertical="top"/>
    </xf>
    <xf numFmtId="9" fontId="8" fillId="0" borderId="0" xfId="4" applyNumberFormat="1" applyFont="1" applyAlignment="1">
      <alignment vertical="top" wrapText="1"/>
    </xf>
    <xf numFmtId="0" fontId="6" fillId="0" borderId="0" xfId="4" applyFont="1" applyAlignment="1">
      <alignment vertical="top" wrapText="1"/>
    </xf>
    <xf numFmtId="0" fontId="8" fillId="0" borderId="0" xfId="4" applyFont="1" applyAlignment="1">
      <alignment vertical="top" wrapText="1"/>
    </xf>
    <xf numFmtId="0" fontId="6" fillId="0" borderId="0" xfId="4" applyFont="1" applyAlignment="1">
      <alignment vertical="top" wrapText="1" readingOrder="1"/>
    </xf>
    <xf numFmtId="0" fontId="5" fillId="0" borderId="0" xfId="4" applyFont="1">
      <alignment vertical="top"/>
    </xf>
    <xf numFmtId="167" fontId="5" fillId="0" borderId="0" xfId="1" applyNumberFormat="1" applyFont="1" applyAlignment="1">
      <alignment vertical="top"/>
    </xf>
    <xf numFmtId="4" fontId="9" fillId="0" borderId="0" xfId="0" applyNumberFormat="1" applyFont="1"/>
    <xf numFmtId="0" fontId="2" fillId="0" borderId="0" xfId="0" applyFont="1"/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7" fontId="2" fillId="0" borderId="0" xfId="1" applyNumberFormat="1" applyFont="1" applyBorder="1" applyAlignment="1"/>
    <xf numFmtId="167" fontId="5" fillId="0" borderId="0" xfId="1" applyNumberFormat="1" applyFont="1" applyBorder="1" applyAlignment="1">
      <alignment vertical="top"/>
    </xf>
    <xf numFmtId="164" fontId="5" fillId="0" borderId="0" xfId="4" applyNumberFormat="1" applyFont="1">
      <alignment vertical="top"/>
    </xf>
    <xf numFmtId="164" fontId="6" fillId="0" borderId="0" xfId="2" applyFont="1" applyAlignment="1">
      <alignment horizontal="center" vertical="top"/>
    </xf>
    <xf numFmtId="164" fontId="6" fillId="0" borderId="0" xfId="2" applyFont="1" applyAlignment="1">
      <alignment horizontal="center" vertical="top" wrapText="1" readingOrder="1"/>
    </xf>
    <xf numFmtId="0" fontId="6" fillId="0" borderId="0" xfId="4" applyFont="1" applyAlignment="1">
      <alignment horizontal="right" vertical="top" wrapText="1" readingOrder="1"/>
    </xf>
    <xf numFmtId="0" fontId="5" fillId="0" borderId="1" xfId="4" applyFont="1" applyBorder="1" applyAlignment="1">
      <alignment horizontal="center" vertical="center" readingOrder="1"/>
    </xf>
    <xf numFmtId="0" fontId="5" fillId="0" borderId="1" xfId="4" applyFont="1" applyBorder="1" applyAlignment="1">
      <alignment horizontal="center" vertical="center" wrapText="1" readingOrder="1"/>
    </xf>
    <xf numFmtId="164" fontId="5" fillId="0" borderId="1" xfId="2" applyFont="1" applyBorder="1" applyAlignment="1">
      <alignment horizontal="center" vertical="center" wrapText="1" readingOrder="1"/>
    </xf>
    <xf numFmtId="0" fontId="7" fillId="0" borderId="2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/>
    </xf>
    <xf numFmtId="0" fontId="5" fillId="0" borderId="1" xfId="4" applyFont="1" applyBorder="1" applyAlignment="1">
      <alignment vertical="center"/>
    </xf>
    <xf numFmtId="168" fontId="5" fillId="0" borderId="1" xfId="3" applyNumberFormat="1" applyFont="1" applyBorder="1" applyAlignment="1">
      <alignment vertical="center"/>
    </xf>
    <xf numFmtId="166" fontId="5" fillId="0" borderId="1" xfId="1" applyFont="1" applyBorder="1" applyAlignment="1">
      <alignment vertical="center"/>
    </xf>
    <xf numFmtId="168" fontId="2" fillId="0" borderId="0" xfId="3" applyNumberFormat="1" applyFont="1" applyAlignment="1">
      <alignment vertical="center"/>
    </xf>
    <xf numFmtId="166" fontId="2" fillId="0" borderId="1" xfId="1" applyFont="1" applyBorder="1" applyAlignment="1">
      <alignment vertical="center"/>
    </xf>
    <xf numFmtId="168" fontId="2" fillId="0" borderId="1" xfId="3" applyNumberFormat="1" applyFont="1" applyBorder="1" applyAlignment="1">
      <alignment vertical="center"/>
    </xf>
    <xf numFmtId="0" fontId="5" fillId="0" borderId="1" xfId="4" applyFont="1" applyBorder="1" applyAlignment="1">
      <alignment horizontal="left" vertical="center" wrapText="1"/>
    </xf>
    <xf numFmtId="168" fontId="5" fillId="0" borderId="3" xfId="3" applyNumberFormat="1" applyFont="1" applyBorder="1" applyAlignment="1">
      <alignment vertical="center"/>
    </xf>
    <xf numFmtId="0" fontId="5" fillId="0" borderId="4" xfId="4" applyFont="1" applyBorder="1" applyAlignment="1">
      <alignment vertical="center"/>
    </xf>
    <xf numFmtId="0" fontId="5" fillId="0" borderId="4" xfId="4" applyFont="1" applyBorder="1" applyAlignment="1">
      <alignment horizontal="left" vertical="center"/>
    </xf>
    <xf numFmtId="0" fontId="5" fillId="0" borderId="5" xfId="4" applyFont="1" applyBorder="1" applyAlignment="1">
      <alignment horizontal="left" vertical="center" wrapText="1"/>
    </xf>
    <xf numFmtId="168" fontId="5" fillId="0" borderId="1" xfId="3" applyNumberFormat="1" applyFont="1" applyBorder="1" applyAlignment="1">
      <alignment horizontal="right" vertical="center"/>
    </xf>
    <xf numFmtId="0" fontId="4" fillId="0" borderId="0" xfId="4" applyFont="1" applyAlignment="1">
      <alignment horizontal="center" vertical="top"/>
    </xf>
    <xf numFmtId="0" fontId="6" fillId="0" borderId="0" xfId="4" applyFont="1" applyAlignment="1">
      <alignment horizontal="center" vertical="top" wrapText="1" readingOrder="1"/>
    </xf>
    <xf numFmtId="0" fontId="6" fillId="0" borderId="0" xfId="4" applyFont="1" applyAlignment="1">
      <alignment horizontal="center" vertical="top" readingOrder="1"/>
    </xf>
    <xf numFmtId="0" fontId="6" fillId="0" borderId="0" xfId="4" applyFont="1" applyAlignment="1">
      <alignment horizontal="center" vertical="top" wrapText="1"/>
    </xf>
    <xf numFmtId="0" fontId="6" fillId="0" borderId="0" xfId="4" applyFont="1" applyAlignment="1">
      <alignment horizontal="center" vertical="top"/>
    </xf>
  </cellXfs>
  <cellStyles count="5">
    <cellStyle name="Comma" xfId="1" builtinId="3"/>
    <cellStyle name="Comma [0]" xfId="2" builtinId="6"/>
    <cellStyle name="Currency" xfId="3" builtinId="4"/>
    <cellStyle name="Normal" xfId="0" builtinId="0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1</xdr:col>
      <xdr:colOff>133350</xdr:colOff>
      <xdr:row>43</xdr:row>
      <xdr:rowOff>114300</xdr:rowOff>
    </xdr:to>
    <xdr:pic>
      <xdr:nvPicPr>
        <xdr:cNvPr id="3" name="Picture -511">
          <a:extLst>
            <a:ext uri="{FF2B5EF4-FFF2-40B4-BE49-F238E27FC236}">
              <a16:creationId xmlns:a16="http://schemas.microsoft.com/office/drawing/2014/main" xmlns="" id="{00000000-0008-0000-3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248900"/>
          <a:ext cx="666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topLeftCell="A9" workbookViewId="0">
      <selection activeCell="G9" sqref="G9"/>
    </sheetView>
  </sheetViews>
  <sheetFormatPr defaultColWidth="6.85546875" defaultRowHeight="12.75"/>
  <cols>
    <col min="1" max="1" width="5.7109375" style="18" customWidth="1"/>
    <col min="2" max="2" width="51.140625" style="18" customWidth="1"/>
    <col min="3" max="3" width="23.85546875" style="18" customWidth="1"/>
    <col min="4" max="4" width="22.5703125" style="13" customWidth="1"/>
    <col min="5" max="5" width="16.5703125" style="13" customWidth="1"/>
    <col min="6" max="6" width="15.28515625" style="13" customWidth="1"/>
    <col min="7" max="7" width="27.5703125" style="19" customWidth="1"/>
    <col min="8" max="8" width="17.42578125" style="18" customWidth="1"/>
    <col min="9" max="9" width="17.28515625" style="18" customWidth="1"/>
    <col min="10" max="10" width="15.140625" style="18" customWidth="1"/>
    <col min="11" max="11" width="12.140625" style="18" customWidth="1"/>
    <col min="12" max="16384" width="6.85546875" style="18"/>
  </cols>
  <sheetData>
    <row r="1" spans="1:9" ht="15.75">
      <c r="B1" s="48" t="s">
        <v>0</v>
      </c>
      <c r="C1" s="48"/>
      <c r="D1" s="48"/>
      <c r="E1" s="48"/>
      <c r="F1" s="2"/>
    </row>
    <row r="2" spans="1:9" ht="15.75">
      <c r="C2" s="1"/>
      <c r="D2" s="1"/>
      <c r="E2" s="1"/>
      <c r="F2" s="4"/>
    </row>
    <row r="3" spans="1:9" ht="24.75" customHeight="1">
      <c r="A3" s="31" t="s">
        <v>1</v>
      </c>
      <c r="B3" s="32" t="s">
        <v>14</v>
      </c>
      <c r="C3" s="33" t="s">
        <v>15</v>
      </c>
      <c r="D3" s="34" t="s">
        <v>16</v>
      </c>
      <c r="E3" s="32" t="s">
        <v>17</v>
      </c>
      <c r="F3" s="18"/>
    </row>
    <row r="4" spans="1:9">
      <c r="A4" s="5"/>
      <c r="B4" s="6"/>
      <c r="C4" s="7"/>
      <c r="D4" s="7"/>
      <c r="E4" s="8"/>
      <c r="F4" s="18"/>
    </row>
    <row r="5" spans="1:9" ht="23.25" customHeight="1">
      <c r="A5" s="35">
        <v>1</v>
      </c>
      <c r="B5" s="36" t="s">
        <v>2</v>
      </c>
      <c r="C5" s="37">
        <v>360000000</v>
      </c>
      <c r="D5" s="37">
        <v>497785951</v>
      </c>
      <c r="E5" s="38">
        <f t="shared" ref="E5:E23" si="0">+D5/C5*100</f>
        <v>138.27387527777776</v>
      </c>
      <c r="F5" s="20"/>
      <c r="G5" s="20"/>
      <c r="H5" s="20"/>
      <c r="I5" s="23"/>
    </row>
    <row r="6" spans="1:9" ht="23.25" customHeight="1">
      <c r="A6" s="35">
        <v>2</v>
      </c>
      <c r="B6" s="36" t="s">
        <v>18</v>
      </c>
      <c r="C6" s="37">
        <f>+C7+C8</f>
        <v>6748150000</v>
      </c>
      <c r="D6" s="37">
        <f>+D7+D8</f>
        <v>8392247859</v>
      </c>
      <c r="E6" s="38">
        <f t="shared" si="0"/>
        <v>124.36368277231537</v>
      </c>
      <c r="F6" s="20"/>
      <c r="G6" s="21"/>
      <c r="H6" s="22"/>
      <c r="I6" s="23"/>
    </row>
    <row r="7" spans="1:9" ht="23.25" hidden="1" customHeight="1">
      <c r="A7" s="35"/>
      <c r="B7" s="36" t="s">
        <v>3</v>
      </c>
      <c r="C7" s="37">
        <v>4500000000</v>
      </c>
      <c r="D7" s="39">
        <v>5900735003</v>
      </c>
      <c r="E7" s="40">
        <f t="shared" si="0"/>
        <v>131.12744451111112</v>
      </c>
      <c r="F7" s="20"/>
      <c r="G7" s="21"/>
      <c r="H7" s="22"/>
      <c r="I7" s="23"/>
    </row>
    <row r="8" spans="1:9" ht="23.25" hidden="1" customHeight="1">
      <c r="A8" s="35"/>
      <c r="B8" s="36" t="s">
        <v>4</v>
      </c>
      <c r="C8" s="37">
        <v>2248150000</v>
      </c>
      <c r="D8" s="41">
        <v>2491512856</v>
      </c>
      <c r="E8" s="40">
        <f t="shared" si="0"/>
        <v>110.82502751150946</v>
      </c>
      <c r="F8" s="20"/>
      <c r="G8" s="21"/>
      <c r="H8" s="22"/>
      <c r="I8" s="23"/>
    </row>
    <row r="9" spans="1:9" ht="23.25" customHeight="1">
      <c r="A9" s="35">
        <v>3</v>
      </c>
      <c r="B9" s="36" t="s">
        <v>19</v>
      </c>
      <c r="C9" s="37">
        <f>+C10+C11</f>
        <v>550000000</v>
      </c>
      <c r="D9" s="37">
        <f>+D10+D11</f>
        <v>589567300</v>
      </c>
      <c r="E9" s="38">
        <f t="shared" si="0"/>
        <v>107.19405454545455</v>
      </c>
      <c r="F9" s="20"/>
      <c r="G9" s="21"/>
      <c r="H9" s="22"/>
      <c r="I9" s="23"/>
    </row>
    <row r="10" spans="1:9" ht="23.25" hidden="1" customHeight="1">
      <c r="A10" s="35"/>
      <c r="B10" s="36" t="s">
        <v>5</v>
      </c>
      <c r="C10" s="37">
        <v>30000000</v>
      </c>
      <c r="D10" s="41">
        <v>33853000</v>
      </c>
      <c r="E10" s="40">
        <f t="shared" si="0"/>
        <v>112.84333333333333</v>
      </c>
      <c r="F10" s="20"/>
      <c r="G10" s="21"/>
      <c r="H10" s="22"/>
      <c r="I10" s="23"/>
    </row>
    <row r="11" spans="1:9" ht="23.25" hidden="1" customHeight="1">
      <c r="A11" s="35"/>
      <c r="B11" s="42" t="s">
        <v>6</v>
      </c>
      <c r="C11" s="37">
        <v>520000000</v>
      </c>
      <c r="D11" s="41">
        <v>555714300</v>
      </c>
      <c r="E11" s="40">
        <f t="shared" si="0"/>
        <v>106.86813461538462</v>
      </c>
      <c r="F11" s="20"/>
      <c r="G11" s="21"/>
      <c r="H11" s="22"/>
      <c r="I11" s="23"/>
    </row>
    <row r="12" spans="1:9" ht="23.25" customHeight="1">
      <c r="A12" s="35">
        <v>4</v>
      </c>
      <c r="B12" s="36" t="s">
        <v>20</v>
      </c>
      <c r="C12" s="37">
        <f>+C13+C14</f>
        <v>2900000000</v>
      </c>
      <c r="D12" s="37">
        <f>+D13+D14</f>
        <v>3917015270</v>
      </c>
      <c r="E12" s="38">
        <f t="shared" si="0"/>
        <v>135.06949206896553</v>
      </c>
      <c r="F12" s="20"/>
      <c r="G12" s="21"/>
      <c r="H12" s="22"/>
      <c r="I12" s="23"/>
    </row>
    <row r="13" spans="1:9" ht="23.25" hidden="1" customHeight="1">
      <c r="A13" s="35"/>
      <c r="B13" s="36" t="s">
        <v>7</v>
      </c>
      <c r="C13" s="37">
        <v>1400000000</v>
      </c>
      <c r="D13" s="41">
        <v>1834981665</v>
      </c>
      <c r="E13" s="40">
        <f t="shared" si="0"/>
        <v>131.07011892857145</v>
      </c>
      <c r="F13" s="20"/>
      <c r="G13" s="21"/>
      <c r="H13" s="22"/>
      <c r="I13" s="23"/>
    </row>
    <row r="14" spans="1:9" ht="23.25" hidden="1" customHeight="1">
      <c r="A14" s="35"/>
      <c r="B14" s="36" t="s">
        <v>8</v>
      </c>
      <c r="C14" s="43">
        <v>1500000000</v>
      </c>
      <c r="D14" s="41">
        <v>2082033605</v>
      </c>
      <c r="E14" s="40">
        <f t="shared" si="0"/>
        <v>138.80224033333332</v>
      </c>
      <c r="F14" s="20"/>
      <c r="G14" s="21"/>
      <c r="H14" s="22"/>
      <c r="I14" s="23"/>
    </row>
    <row r="15" spans="1:9" ht="23.25" customHeight="1">
      <c r="A15" s="35">
        <v>5</v>
      </c>
      <c r="B15" s="44" t="s">
        <v>23</v>
      </c>
      <c r="C15" s="37">
        <f>+C16</f>
        <v>62800000000</v>
      </c>
      <c r="D15" s="37">
        <f>+D16</f>
        <v>65874239157</v>
      </c>
      <c r="E15" s="38">
        <f t="shared" si="0"/>
        <v>104.89528528184712</v>
      </c>
      <c r="F15" s="20"/>
      <c r="G15" s="21"/>
      <c r="H15" s="22"/>
      <c r="I15" s="23"/>
    </row>
    <row r="16" spans="1:9" ht="23.25" hidden="1" customHeight="1">
      <c r="A16" s="35"/>
      <c r="B16" s="36" t="s">
        <v>9</v>
      </c>
      <c r="C16" s="37">
        <v>62800000000</v>
      </c>
      <c r="D16" s="41">
        <v>65874239157</v>
      </c>
      <c r="E16" s="40">
        <f t="shared" si="0"/>
        <v>104.89528528184712</v>
      </c>
      <c r="F16" s="20"/>
      <c r="G16" s="21"/>
      <c r="H16" s="22"/>
      <c r="I16" s="23"/>
    </row>
    <row r="17" spans="1:10" ht="23.25" hidden="1" customHeight="1">
      <c r="A17" s="35"/>
      <c r="B17" s="36" t="s">
        <v>10</v>
      </c>
      <c r="C17" s="37"/>
      <c r="D17" s="41"/>
      <c r="E17" s="40" t="e">
        <f t="shared" si="0"/>
        <v>#DIV/0!</v>
      </c>
      <c r="F17" s="20"/>
      <c r="G17" s="21"/>
      <c r="H17" s="24"/>
      <c r="I17" s="23"/>
    </row>
    <row r="18" spans="1:10" ht="23.25" customHeight="1">
      <c r="A18" s="35">
        <v>6</v>
      </c>
      <c r="B18" s="36" t="s">
        <v>24</v>
      </c>
      <c r="C18" s="37">
        <v>1320000000</v>
      </c>
      <c r="D18" s="37">
        <v>1320027760</v>
      </c>
      <c r="E18" s="38">
        <f t="shared" si="0"/>
        <v>100.00210303030303</v>
      </c>
      <c r="F18" s="20"/>
      <c r="G18" s="21"/>
      <c r="H18" s="22"/>
      <c r="I18" s="23"/>
    </row>
    <row r="19" spans="1:10" ht="23.25" customHeight="1">
      <c r="A19" s="35">
        <v>7</v>
      </c>
      <c r="B19" s="36" t="s">
        <v>21</v>
      </c>
      <c r="C19" s="37">
        <v>700000000</v>
      </c>
      <c r="D19" s="37">
        <v>849002514</v>
      </c>
      <c r="E19" s="38">
        <f t="shared" si="0"/>
        <v>121.28607342857143</v>
      </c>
      <c r="F19" s="21"/>
      <c r="G19" s="21"/>
      <c r="H19" s="22"/>
      <c r="I19" s="23"/>
    </row>
    <row r="20" spans="1:10" ht="23.25" customHeight="1">
      <c r="A20" s="35">
        <v>8</v>
      </c>
      <c r="B20" s="36" t="s">
        <v>22</v>
      </c>
      <c r="C20" s="37">
        <v>5000000000</v>
      </c>
      <c r="D20" s="37">
        <v>5779913099</v>
      </c>
      <c r="E20" s="38">
        <f t="shared" si="0"/>
        <v>115.59826198</v>
      </c>
      <c r="F20" s="21"/>
      <c r="G20" s="21"/>
      <c r="H20" s="22"/>
      <c r="I20" s="23"/>
    </row>
    <row r="21" spans="1:10" ht="23.25" customHeight="1">
      <c r="A21" s="35">
        <v>9</v>
      </c>
      <c r="B21" s="36" t="s">
        <v>25</v>
      </c>
      <c r="C21" s="37">
        <v>32075000</v>
      </c>
      <c r="D21" s="37">
        <v>32075000</v>
      </c>
      <c r="E21" s="38">
        <f t="shared" si="0"/>
        <v>100</v>
      </c>
      <c r="F21" s="18"/>
      <c r="G21" s="21"/>
      <c r="H21" s="22"/>
      <c r="I21" s="23"/>
    </row>
    <row r="22" spans="1:10" ht="23.25" customHeight="1">
      <c r="A22" s="35">
        <v>10</v>
      </c>
      <c r="B22" s="36" t="s">
        <v>11</v>
      </c>
      <c r="C22" s="37">
        <v>55000000000</v>
      </c>
      <c r="D22" s="37">
        <v>53973920140</v>
      </c>
      <c r="E22" s="38">
        <f t="shared" si="0"/>
        <v>98.134400254545454</v>
      </c>
      <c r="F22" s="18"/>
      <c r="G22" s="21"/>
      <c r="H22" s="22"/>
      <c r="I22" s="23"/>
    </row>
    <row r="23" spans="1:10" ht="23.25" customHeight="1">
      <c r="A23" s="35">
        <v>11</v>
      </c>
      <c r="B23" s="36" t="s">
        <v>12</v>
      </c>
      <c r="C23" s="37">
        <v>133456874980</v>
      </c>
      <c r="D23" s="37">
        <v>157102028623</v>
      </c>
      <c r="E23" s="38">
        <f t="shared" si="0"/>
        <v>117.71744891115088</v>
      </c>
      <c r="F23" s="18"/>
      <c r="G23" s="21"/>
      <c r="H23" s="22"/>
      <c r="I23" s="23"/>
    </row>
    <row r="24" spans="1:10" ht="23.25" customHeight="1">
      <c r="A24" s="45"/>
      <c r="B24" s="46" t="s">
        <v>13</v>
      </c>
      <c r="C24" s="47">
        <f>+C5+C6+C9+C12+C15+C18+C19+C20+C21+C22+C23</f>
        <v>268867099980</v>
      </c>
      <c r="D24" s="47">
        <f>+D5+D6+D9+D12+D15+D18+D19+D20+D21+D22+D23</f>
        <v>298327822673</v>
      </c>
      <c r="E24" s="38">
        <f>+D24/C24*100</f>
        <v>110.95735502603014</v>
      </c>
      <c r="F24" s="18"/>
      <c r="G24" s="25"/>
      <c r="H24" s="22"/>
      <c r="I24" s="23"/>
    </row>
    <row r="25" spans="1:10" ht="15.75">
      <c r="C25" s="1"/>
      <c r="D25" s="1"/>
      <c r="E25" s="1"/>
      <c r="F25" s="4"/>
      <c r="G25" s="25"/>
      <c r="H25" s="22"/>
      <c r="I25" s="23"/>
    </row>
    <row r="26" spans="1:10" ht="15.75">
      <c r="A26" s="49"/>
      <c r="B26" s="49"/>
      <c r="C26" s="1"/>
      <c r="D26" s="52"/>
      <c r="E26" s="52"/>
      <c r="F26" s="4"/>
      <c r="G26" s="25"/>
      <c r="H26" s="22"/>
      <c r="I26" s="23"/>
    </row>
    <row r="27" spans="1:10" ht="15.75">
      <c r="A27" s="51"/>
      <c r="B27" s="51"/>
      <c r="C27" s="1"/>
      <c r="D27" s="51"/>
      <c r="E27" s="51"/>
      <c r="F27" s="4"/>
      <c r="G27" s="21"/>
      <c r="H27" s="22"/>
      <c r="I27" s="23"/>
    </row>
    <row r="28" spans="1:10" ht="15.75">
      <c r="A28" s="11"/>
      <c r="B28" s="11"/>
      <c r="C28" s="1"/>
      <c r="D28" s="11"/>
      <c r="E28" s="1"/>
      <c r="F28" s="4"/>
      <c r="G28" s="21"/>
      <c r="H28" s="22"/>
      <c r="I28" s="23"/>
    </row>
    <row r="29" spans="1:10" ht="15.75">
      <c r="C29" s="1"/>
      <c r="D29" s="1"/>
      <c r="E29" s="1"/>
      <c r="F29" s="4"/>
      <c r="G29" s="21"/>
      <c r="H29" s="22"/>
      <c r="I29" s="23"/>
    </row>
    <row r="30" spans="1:10" ht="15.75">
      <c r="C30" s="1"/>
      <c r="D30" s="1"/>
      <c r="E30" s="1"/>
      <c r="F30" s="4"/>
      <c r="G30" s="26"/>
    </row>
    <row r="31" spans="1:10">
      <c r="A31" s="52"/>
      <c r="B31" s="52"/>
      <c r="C31" s="12"/>
      <c r="D31" s="52"/>
      <c r="E31" s="52"/>
      <c r="G31" s="26"/>
      <c r="J31" s="27"/>
    </row>
    <row r="32" spans="1:10">
      <c r="A32" s="49"/>
      <c r="B32" s="49"/>
      <c r="D32" s="50"/>
      <c r="E32" s="50"/>
      <c r="G32" s="26"/>
      <c r="J32" s="3"/>
    </row>
    <row r="33" spans="1:13" ht="15">
      <c r="D33" s="14"/>
      <c r="E33" s="18"/>
      <c r="G33" s="26"/>
      <c r="I33" s="27"/>
      <c r="J33" s="15"/>
    </row>
    <row r="34" spans="1:13" ht="15">
      <c r="A34" s="51"/>
      <c r="B34" s="51"/>
      <c r="C34" s="51"/>
      <c r="D34" s="16"/>
      <c r="E34" s="11"/>
      <c r="G34" s="26"/>
      <c r="J34" s="15"/>
    </row>
    <row r="35" spans="1:13" ht="15">
      <c r="A35" s="11"/>
      <c r="B35" s="11"/>
      <c r="C35" s="11"/>
      <c r="D35" s="16"/>
      <c r="E35" s="11"/>
      <c r="G35" s="26"/>
      <c r="J35" s="15"/>
    </row>
    <row r="36" spans="1:13" ht="15">
      <c r="A36" s="11"/>
      <c r="B36" s="11"/>
      <c r="C36" s="11"/>
      <c r="D36" s="16"/>
      <c r="E36" s="11"/>
      <c r="G36" s="26"/>
      <c r="J36" s="15"/>
    </row>
    <row r="37" spans="1:13">
      <c r="D37" s="27"/>
      <c r="E37" s="18"/>
      <c r="G37" s="26"/>
    </row>
    <row r="38" spans="1:13">
      <c r="D38" s="3"/>
      <c r="E38" s="18"/>
      <c r="J38" s="3"/>
    </row>
    <row r="39" spans="1:13">
      <c r="D39" s="17"/>
      <c r="E39" s="18"/>
      <c r="J39" s="17"/>
    </row>
    <row r="41" spans="1:13">
      <c r="C41" s="10"/>
      <c r="E41" s="28"/>
    </row>
    <row r="42" spans="1:13">
      <c r="C42" s="9"/>
      <c r="E42" s="29"/>
    </row>
    <row r="43" spans="1:13" s="13" customFormat="1">
      <c r="A43" s="18"/>
      <c r="B43" s="18"/>
      <c r="C43" s="18"/>
      <c r="E43" s="30"/>
      <c r="G43" s="19"/>
      <c r="H43" s="18"/>
      <c r="I43" s="18"/>
      <c r="J43" s="18"/>
      <c r="K43" s="18"/>
      <c r="L43" s="18"/>
      <c r="M43" s="18"/>
    </row>
  </sheetData>
  <mergeCells count="10">
    <mergeCell ref="A32:B32"/>
    <mergeCell ref="D32:E32"/>
    <mergeCell ref="A34:C34"/>
    <mergeCell ref="A26:B26"/>
    <mergeCell ref="D26:E26"/>
    <mergeCell ref="A27:B27"/>
    <mergeCell ref="D27:E27"/>
    <mergeCell ref="A31:B31"/>
    <mergeCell ref="D31:E31"/>
    <mergeCell ref="B1:E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:E2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2024-04-29T01:53:58Z</dcterms:created>
  <dcterms:modified xsi:type="dcterms:W3CDTF">2024-05-02T07:26:28Z</dcterms:modified>
</cp:coreProperties>
</file>